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096473\ND Office Echo\EU-VR8U1MKX\"/>
    </mc:Choice>
  </mc:AlternateContent>
  <xr:revisionPtr revIDLastSave="0" documentId="13_ncr:1_{E17C5439-19A1-42FF-96B4-36FB9AA22D79}" xr6:coauthVersionLast="47" xr6:coauthVersionMax="47" xr10:uidLastSave="{00000000-0000-0000-0000-000000000000}"/>
  <bookViews>
    <workbookView xWindow="-28920" yWindow="-120" windowWidth="29040" windowHeight="16440" tabRatio="556" xr2:uid="{00000000-000D-0000-FFFF-FFFF00000000}"/>
  </bookViews>
  <sheets>
    <sheet name="STS_Non-ABCP" sheetId="1" r:id="rId1"/>
    <sheet name="Val" sheetId="2" state="hidden" r:id="rId2"/>
    <sheet name="Legend" sheetId="4" r:id="rId3"/>
  </sheets>
  <definedNames>
    <definedName name="_xlnm._FilterDatabase" localSheetId="0" hidden="1">'STS_Non-ABCP'!$A$1:$AK$1</definedName>
    <definedName name="_xlnm.Print_Area" localSheetId="0">'STS_Non-ABCP'!$A$1:$N$161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3" i="1" l="1"/>
  <c r="Q4" i="1"/>
  <c r="Q5"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3"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A63" i="2"/>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57" i="2"/>
  <c r="A58" i="2" s="1"/>
  <c r="A59" i="2" s="1"/>
  <c r="A60" i="2" s="1"/>
  <c r="A61" i="2" s="1"/>
  <c r="A25" i="2"/>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V7" i="1" a="1"/>
  <c r="V7" i="1" s="1"/>
  <c r="V22" i="1" a="1"/>
  <c r="V22" i="1" s="1"/>
  <c r="V24" i="1" a="1"/>
  <c r="V24" i="1" s="1"/>
  <c r="V25" i="1" a="1"/>
  <c r="V25" i="1" s="1"/>
  <c r="V28" i="1" a="1"/>
  <c r="V28" i="1" s="1"/>
  <c r="V33" i="1" a="1"/>
  <c r="V33" i="1" s="1"/>
  <c r="V34" i="1" a="1"/>
  <c r="V34" i="1" s="1"/>
  <c r="V39" i="1" a="1"/>
  <c r="V39" i="1" s="1"/>
  <c r="V41" i="1" a="1"/>
  <c r="V41" i="1" s="1"/>
  <c r="V43" i="1" a="1"/>
  <c r="V43" i="1" s="1"/>
  <c r="V45" i="1" a="1"/>
  <c r="V45" i="1" s="1"/>
  <c r="V47" i="1" a="1"/>
  <c r="V47" i="1" s="1"/>
  <c r="V50" i="1" a="1"/>
  <c r="V50" i="1" s="1"/>
  <c r="V52" i="1" a="1"/>
  <c r="V52" i="1" s="1"/>
  <c r="V54" i="1" a="1"/>
  <c r="V54" i="1" s="1"/>
  <c r="V56" i="1" a="1"/>
  <c r="V56" i="1" s="1"/>
  <c r="V58" i="1" a="1"/>
  <c r="V58" i="1" s="1"/>
  <c r="V60" i="1" a="1"/>
  <c r="V60" i="1" s="1"/>
  <c r="V62" i="1" a="1"/>
  <c r="V62" i="1" s="1"/>
  <c r="V64" i="1" a="1"/>
  <c r="V64" i="1" s="1"/>
  <c r="V66" i="1" a="1"/>
  <c r="V66" i="1" s="1"/>
  <c r="V68" i="1" a="1"/>
  <c r="V68" i="1" s="1"/>
  <c r="V70" i="1" a="1"/>
  <c r="V70" i="1" s="1"/>
  <c r="V72" i="1" a="1"/>
  <c r="V72" i="1" s="1"/>
  <c r="V74" i="1" a="1"/>
  <c r="V74" i="1" s="1"/>
  <c r="V76" i="1" a="1"/>
  <c r="V76" i="1" s="1"/>
  <c r="V78" i="1" a="1"/>
  <c r="V78" i="1" s="1"/>
  <c r="V80" i="1" a="1"/>
  <c r="V80" i="1" s="1"/>
  <c r="V82" i="1" a="1"/>
  <c r="V82" i="1" s="1"/>
  <c r="V84" i="1" a="1"/>
  <c r="V84" i="1" s="1"/>
  <c r="V86" i="1" a="1"/>
  <c r="V86" i="1" s="1"/>
  <c r="V94" i="1" a="1"/>
  <c r="V94" i="1" s="1"/>
  <c r="V96" i="1" a="1"/>
  <c r="V96" i="1" s="1"/>
  <c r="V98" i="1" a="1"/>
  <c r="V98" i="1" s="1"/>
  <c r="V100" i="1" a="1"/>
  <c r="V100" i="1" s="1"/>
  <c r="V102" i="1" a="1"/>
  <c r="V102" i="1" s="1"/>
  <c r="V104" i="1" a="1"/>
  <c r="V104" i="1" s="1"/>
  <c r="V106" i="1" a="1"/>
  <c r="V106" i="1" s="1"/>
  <c r="V108" i="1" a="1"/>
  <c r="V108" i="1" s="1"/>
  <c r="V110" i="1" a="1"/>
  <c r="V110" i="1" s="1"/>
  <c r="V112" i="1" a="1"/>
  <c r="V112" i="1" s="1"/>
  <c r="V114" i="1" a="1"/>
  <c r="V114" i="1" s="1"/>
  <c r="V116" i="1" a="1"/>
  <c r="V116" i="1" s="1"/>
  <c r="V118" i="1" a="1"/>
  <c r="V118" i="1" s="1"/>
  <c r="V120" i="1" a="1"/>
  <c r="V120" i="1" s="1"/>
  <c r="V122" i="1" a="1"/>
  <c r="V122" i="1" s="1"/>
  <c r="V124" i="1" a="1"/>
  <c r="V124" i="1" s="1"/>
  <c r="V126" i="1" a="1"/>
  <c r="V126" i="1" s="1"/>
  <c r="V128" i="1" a="1"/>
  <c r="V128" i="1" s="1"/>
  <c r="V130" i="1" a="1"/>
  <c r="V130" i="1" s="1"/>
  <c r="V132" i="1" a="1"/>
  <c r="V132" i="1" s="1"/>
  <c r="V134" i="1" a="1"/>
  <c r="V134" i="1" s="1"/>
  <c r="V136" i="1" a="1"/>
  <c r="V136" i="1" s="1"/>
  <c r="V138" i="1" a="1"/>
  <c r="V138" i="1" s="1"/>
  <c r="V140" i="1" a="1"/>
  <c r="V140" i="1" s="1"/>
  <c r="V142" i="1" a="1"/>
  <c r="V142" i="1" s="1"/>
  <c r="V144" i="1" a="1"/>
  <c r="V144" i="1" s="1"/>
  <c r="V146" i="1" a="1"/>
  <c r="V146" i="1" s="1"/>
  <c r="V147" i="1" a="1"/>
  <c r="V147" i="1" s="1"/>
  <c r="V149" i="1" a="1"/>
  <c r="V149" i="1" s="1"/>
  <c r="V151" i="1" a="1"/>
  <c r="V151" i="1" s="1"/>
  <c r="V153" i="1" a="1"/>
  <c r="V153" i="1" s="1"/>
  <c r="V155" i="1" a="1"/>
  <c r="V155" i="1" s="1"/>
  <c r="V157" i="1" a="1"/>
  <c r="V157" i="1" s="1"/>
  <c r="V159" i="1" a="1"/>
  <c r="V159" i="1" s="1"/>
  <c r="V161" i="1" a="1"/>
  <c r="V161" i="1" s="1"/>
  <c r="W3" i="1"/>
  <c r="W4" i="1"/>
  <c r="W5" i="1"/>
  <c r="W6" i="1"/>
  <c r="W7" i="1"/>
  <c r="W8" i="1"/>
  <c r="W9" i="1"/>
  <c r="W10" i="1"/>
  <c r="W11" i="1"/>
  <c r="W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W110" i="1"/>
  <c r="W111" i="1"/>
  <c r="W112" i="1"/>
  <c r="W113" i="1"/>
  <c r="W114" i="1"/>
  <c r="W115" i="1"/>
  <c r="W116" i="1"/>
  <c r="W117" i="1"/>
  <c r="W118" i="1"/>
  <c r="W119" i="1"/>
  <c r="W120" i="1"/>
  <c r="W121" i="1"/>
  <c r="W122" i="1"/>
  <c r="W123" i="1"/>
  <c r="W124" i="1"/>
  <c r="W125" i="1"/>
  <c r="W126" i="1"/>
  <c r="W127" i="1"/>
  <c r="W128" i="1"/>
  <c r="W129" i="1"/>
  <c r="W130" i="1"/>
  <c r="W131" i="1"/>
  <c r="W132" i="1"/>
  <c r="W133" i="1"/>
  <c r="W134" i="1"/>
  <c r="W135" i="1"/>
  <c r="W136" i="1"/>
  <c r="W137" i="1"/>
  <c r="W138" i="1"/>
  <c r="W139" i="1"/>
  <c r="W140" i="1"/>
  <c r="W141" i="1"/>
  <c r="W142" i="1"/>
  <c r="W143" i="1"/>
  <c r="W144" i="1"/>
  <c r="W145" i="1"/>
  <c r="W146" i="1"/>
  <c r="W147" i="1"/>
  <c r="W148" i="1"/>
  <c r="W149" i="1"/>
  <c r="W150" i="1"/>
  <c r="W151" i="1"/>
  <c r="W152" i="1"/>
  <c r="W153" i="1"/>
  <c r="W154" i="1"/>
  <c r="W155" i="1"/>
  <c r="W156" i="1"/>
  <c r="W157" i="1"/>
  <c r="W158" i="1"/>
  <c r="W159" i="1"/>
  <c r="W160" i="1"/>
  <c r="W161" i="1"/>
  <c r="W2" i="1"/>
  <c r="V81" i="1" a="1"/>
  <c r="V113" i="1" a="1"/>
  <c r="V133" i="1" a="1"/>
  <c r="V123" i="1" a="1"/>
  <c r="V49" i="1" a="1"/>
  <c r="V93" i="1" a="1"/>
  <c r="V91" i="1" a="1"/>
  <c r="V35" i="1" a="1"/>
  <c r="V23" i="1" a="1"/>
  <c r="V160" i="1" a="1"/>
  <c r="V85" i="1" a="1"/>
  <c r="V83" i="1" a="1"/>
  <c r="V137" i="1" a="1"/>
  <c r="V6" i="1" a="1"/>
  <c r="V17" i="1" a="1"/>
  <c r="V42" i="1" a="1"/>
  <c r="V53" i="1" a="1"/>
  <c r="V109" i="1" a="1"/>
  <c r="V8" i="1" a="1"/>
  <c r="V103" i="1" a="1"/>
  <c r="V79" i="1" a="1"/>
  <c r="V37" i="1" a="1"/>
  <c r="V125" i="1" a="1"/>
  <c r="V3" i="1" a="1"/>
  <c r="V158" i="1" a="1"/>
  <c r="V148" i="1" a="1"/>
  <c r="V46" i="1" a="1"/>
  <c r="V11" i="1" a="1"/>
  <c r="V115" i="1" a="1"/>
  <c r="V156" i="1" a="1"/>
  <c r="V154" i="1" a="1"/>
  <c r="V87" i="1" a="1"/>
  <c r="V13" i="1" a="1"/>
  <c r="V19" i="1" a="1"/>
  <c r="V75" i="1" a="1"/>
  <c r="V105" i="1" a="1"/>
  <c r="V32" i="1" a="1"/>
  <c r="V12" i="1" a="1"/>
  <c r="V51" i="1" a="1"/>
  <c r="V26" i="1" a="1"/>
  <c r="V101" i="1" a="1"/>
  <c r="V95" i="1" a="1"/>
  <c r="V145" i="1" a="1"/>
  <c r="V89" i="1" a="1"/>
  <c r="V97" i="1" a="1"/>
  <c r="V29" i="1" a="1"/>
  <c r="V129" i="1" a="1"/>
  <c r="V150" i="1" a="1"/>
  <c r="V2" i="1" a="1"/>
  <c r="V18" i="1" a="1"/>
  <c r="V5" i="1" a="1"/>
  <c r="V139" i="1" a="1"/>
  <c r="V143" i="1" a="1"/>
  <c r="V127" i="1" a="1"/>
  <c r="V27" i="1" a="1"/>
  <c r="V14" i="1" a="1"/>
  <c r="V10" i="1" a="1"/>
  <c r="V9" i="1" a="1"/>
  <c r="V40" i="1" a="1"/>
  <c r="V77" i="1" a="1"/>
  <c r="V38" i="1" a="1"/>
  <c r="V30" i="1" a="1"/>
  <c r="V90" i="1" a="1"/>
  <c r="V4" i="1" a="1"/>
  <c r="V48" i="1" a="1"/>
  <c r="V61" i="1" a="1"/>
  <c r="V63" i="1" a="1"/>
  <c r="V88" i="1" a="1"/>
  <c r="V55" i="1" a="1"/>
  <c r="V99" i="1" a="1"/>
  <c r="V44" i="1" a="1"/>
  <c r="V20" i="1" a="1"/>
  <c r="V152" i="1" a="1"/>
  <c r="V135" i="1" a="1"/>
  <c r="V131" i="1" a="1"/>
  <c r="V71" i="1" a="1"/>
  <c r="V65" i="1" a="1"/>
  <c r="V69" i="1" a="1"/>
  <c r="V16" i="1" a="1"/>
  <c r="V21" i="1" a="1"/>
  <c r="V119" i="1" a="1"/>
  <c r="V31" i="1" a="1"/>
  <c r="V117" i="1" a="1"/>
  <c r="V67" i="1" a="1"/>
  <c r="V15" i="1" a="1"/>
  <c r="V107" i="1" a="1"/>
  <c r="V73" i="1" a="1"/>
  <c r="V59" i="1" a="1"/>
  <c r="V121" i="1" a="1"/>
  <c r="V111" i="1" a="1"/>
  <c r="V57" i="1" a="1"/>
  <c r="V141" i="1" a="1"/>
  <c r="V36" i="1" a="1"/>
  <c r="V92" i="1" a="1"/>
  <c r="V158" i="1" l="1"/>
  <c r="V156" i="1"/>
  <c r="V117" i="1"/>
  <c r="V75" i="1"/>
  <c r="V73" i="1"/>
  <c r="V67" i="1"/>
  <c r="V65" i="1"/>
  <c r="V63" i="1"/>
  <c r="V61" i="1"/>
  <c r="V59" i="1"/>
  <c r="V57" i="1"/>
  <c r="V55" i="1"/>
  <c r="V90" i="1"/>
  <c r="V46" i="1"/>
  <c r="V42" i="1"/>
  <c r="V38" i="1"/>
  <c r="V30" i="1"/>
  <c r="V26" i="1"/>
  <c r="V18" i="1"/>
  <c r="V14" i="1"/>
  <c r="V10" i="1"/>
  <c r="V6" i="1"/>
  <c r="V154" i="1"/>
  <c r="V150" i="1"/>
  <c r="V137" i="1"/>
  <c r="V129" i="1"/>
  <c r="V125" i="1"/>
  <c r="V121" i="1"/>
  <c r="V113" i="1"/>
  <c r="V105" i="1"/>
  <c r="V101" i="1"/>
  <c r="V97" i="1"/>
  <c r="V93" i="1"/>
  <c r="V89" i="1"/>
  <c r="V85" i="1"/>
  <c r="V81" i="1"/>
  <c r="V77" i="1"/>
  <c r="V69" i="1"/>
  <c r="V53" i="1"/>
  <c r="V49" i="1"/>
  <c r="V37" i="1"/>
  <c r="V29" i="1"/>
  <c r="V21" i="1"/>
  <c r="V17" i="1"/>
  <c r="V13" i="1"/>
  <c r="V9" i="1"/>
  <c r="V5" i="1"/>
  <c r="V145" i="1"/>
  <c r="V141" i="1"/>
  <c r="V133" i="1"/>
  <c r="V109" i="1"/>
  <c r="V160" i="1"/>
  <c r="V152" i="1"/>
  <c r="V148" i="1"/>
  <c r="V92" i="1"/>
  <c r="V88" i="1"/>
  <c r="V48" i="1"/>
  <c r="V44" i="1"/>
  <c r="V40" i="1"/>
  <c r="V36" i="1"/>
  <c r="V32" i="1"/>
  <c r="V20" i="1"/>
  <c r="V16" i="1"/>
  <c r="V12" i="1"/>
  <c r="V8" i="1"/>
  <c r="V4" i="1"/>
  <c r="V143" i="1"/>
  <c r="V139" i="1"/>
  <c r="V135" i="1"/>
  <c r="V131" i="1"/>
  <c r="V127" i="1"/>
  <c r="V123" i="1"/>
  <c r="V119" i="1"/>
  <c r="V115" i="1"/>
  <c r="V111" i="1"/>
  <c r="V107" i="1"/>
  <c r="V103" i="1"/>
  <c r="V99" i="1"/>
  <c r="V95" i="1"/>
  <c r="V91" i="1"/>
  <c r="V87" i="1"/>
  <c r="V83" i="1"/>
  <c r="V79" i="1"/>
  <c r="V71" i="1"/>
  <c r="V51" i="1"/>
  <c r="V35" i="1"/>
  <c r="V31" i="1"/>
  <c r="V27" i="1"/>
  <c r="V23" i="1"/>
  <c r="V19" i="1"/>
  <c r="V15" i="1"/>
  <c r="V11" i="1"/>
  <c r="V3" i="1"/>
  <c r="V2" i="1"/>
  <c r="T3" i="1" l="1"/>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2" i="1"/>
  <c r="U108" i="1" a="1"/>
  <c r="U120" i="1" a="1"/>
  <c r="U160" i="1" a="1"/>
  <c r="U36" i="1" a="1"/>
  <c r="U92" i="1" a="1"/>
  <c r="U117" i="1" a="1"/>
  <c r="U156" i="1" a="1"/>
  <c r="U130" i="1" a="1"/>
  <c r="U69" i="1" a="1"/>
  <c r="U149" i="1" a="1"/>
  <c r="U67" i="1" a="1"/>
  <c r="U56" i="1" a="1"/>
  <c r="U47" i="1" a="1"/>
  <c r="U103" i="1" a="1"/>
  <c r="U99" i="1" a="1"/>
  <c r="U115" i="1" a="1"/>
  <c r="U60" i="1" a="1"/>
  <c r="U49" i="1" a="1"/>
  <c r="U136" i="1" a="1"/>
  <c r="U45" i="1" a="1"/>
  <c r="U64" i="1" a="1"/>
  <c r="U66" i="1" a="1"/>
  <c r="U44" i="1" a="1"/>
  <c r="U48" i="1" a="1"/>
  <c r="U113" i="1" a="1"/>
  <c r="U77" i="1" a="1"/>
  <c r="U79" i="1" a="1"/>
  <c r="U110" i="1" a="1"/>
  <c r="U74" i="1" a="1"/>
  <c r="U90" i="1" a="1"/>
  <c r="U152" i="1" a="1"/>
  <c r="U55" i="1" a="1"/>
  <c r="U125" i="1" a="1"/>
  <c r="U141" i="1" a="1"/>
  <c r="U35" i="1" a="1"/>
  <c r="U81" i="1" a="1"/>
  <c r="U128" i="1" a="1"/>
  <c r="U32" i="1" a="1"/>
  <c r="U161" i="1" a="1"/>
  <c r="U42" i="1" a="1"/>
  <c r="U159" i="1" a="1"/>
  <c r="U121" i="1" a="1"/>
  <c r="U38" i="1" a="1"/>
  <c r="U119" i="1" a="1"/>
  <c r="U33" i="1" a="1"/>
  <c r="U126" i="1" a="1"/>
  <c r="U62" i="1" a="1"/>
  <c r="U100" i="1" a="1"/>
  <c r="U93" i="1" a="1"/>
  <c r="U132" i="1" a="1"/>
  <c r="U88" i="1" a="1"/>
  <c r="U96" i="1" a="1"/>
  <c r="U73" i="1" a="1"/>
  <c r="U138" i="1" a="1"/>
  <c r="U137" i="1" a="1"/>
  <c r="U157" i="1" a="1"/>
  <c r="U124" i="1" a="1"/>
  <c r="U118" i="1" a="1"/>
  <c r="U83" i="1" a="1"/>
  <c r="U107" i="1" a="1"/>
  <c r="U116" i="1" a="1"/>
  <c r="U153" i="1" a="1"/>
  <c r="U154" i="1" a="1"/>
  <c r="U84" i="1" a="1"/>
  <c r="U71" i="1" a="1"/>
  <c r="U109" i="1" a="1"/>
  <c r="U134" i="1" a="1"/>
  <c r="U97" i="1" a="1"/>
  <c r="U150" i="1" a="1"/>
  <c r="U140" i="1" a="1"/>
  <c r="U102" i="1" a="1"/>
  <c r="U151" i="1" a="1"/>
  <c r="U87" i="1" a="1"/>
  <c r="U144" i="1" a="1"/>
  <c r="U34" i="1" a="1"/>
  <c r="U148" i="1" a="1"/>
  <c r="U41" i="1" a="1"/>
  <c r="U51" i="1" a="1"/>
  <c r="U112" i="1" a="1"/>
  <c r="U114" i="1" a="1"/>
  <c r="U143" i="1" a="1"/>
  <c r="U101" i="1" a="1"/>
  <c r="U127" i="1" a="1"/>
  <c r="U75" i="1" a="1"/>
  <c r="U123" i="1" a="1"/>
  <c r="U139" i="1" a="1"/>
  <c r="U85" i="1" a="1"/>
  <c r="U111" i="1" a="1"/>
  <c r="U82" i="1" a="1"/>
  <c r="U86" i="1" a="1"/>
  <c r="U98" i="1" a="1"/>
  <c r="U145" i="1" a="1"/>
  <c r="U122" i="1" a="1"/>
  <c r="U105" i="1" a="1"/>
  <c r="U147" i="1" a="1"/>
  <c r="U52" i="1" a="1"/>
  <c r="U59" i="1" a="1"/>
  <c r="U94" i="1" a="1"/>
  <c r="U131" i="1" a="1"/>
  <c r="U72" i="1" a="1"/>
  <c r="U129" i="1" a="1"/>
  <c r="U57" i="1" a="1"/>
  <c r="U158" i="1" a="1"/>
  <c r="U43" i="1" a="1"/>
  <c r="U37" i="1" a="1"/>
  <c r="U61" i="1" a="1"/>
  <c r="U68" i="1" a="1"/>
  <c r="U89" i="1" a="1"/>
  <c r="U104" i="1" a="1"/>
  <c r="U78" i="1" a="1"/>
  <c r="U54" i="1" a="1"/>
  <c r="U65" i="1" a="1"/>
  <c r="U46" i="1" a="1"/>
  <c r="U63" i="1" a="1"/>
  <c r="U40" i="1" a="1"/>
  <c r="U106" i="1" a="1"/>
  <c r="U76" i="1" a="1"/>
  <c r="U133" i="1" a="1"/>
  <c r="U39" i="1" a="1"/>
  <c r="U50" i="1" a="1"/>
  <c r="U95" i="1" a="1"/>
  <c r="U142" i="1" a="1"/>
  <c r="U135" i="1" a="1"/>
  <c r="U80" i="1" a="1"/>
  <c r="U70" i="1" a="1"/>
  <c r="U53" i="1" a="1"/>
  <c r="U91" i="1" a="1"/>
  <c r="U155" i="1" a="1"/>
  <c r="U146" i="1" a="1"/>
  <c r="U58" i="1" a="1"/>
  <c r="U50" i="1" l="1"/>
  <c r="O50" i="1" s="1"/>
  <c r="U42" i="1"/>
  <c r="O42" i="1" s="1"/>
  <c r="U145" i="1"/>
  <c r="O145" i="1" s="1"/>
  <c r="U137" i="1"/>
  <c r="O137" i="1" s="1"/>
  <c r="U129" i="1"/>
  <c r="O129" i="1" s="1"/>
  <c r="U105" i="1"/>
  <c r="O105" i="1" s="1"/>
  <c r="U81" i="1"/>
  <c r="O81" i="1" s="1"/>
  <c r="U73" i="1"/>
  <c r="O73" i="1" s="1"/>
  <c r="U65" i="1"/>
  <c r="O65" i="1" s="1"/>
  <c r="U57" i="1"/>
  <c r="O57" i="1" s="1"/>
  <c r="U160" i="1"/>
  <c r="O160" i="1" s="1"/>
  <c r="U152" i="1"/>
  <c r="O152" i="1" s="1"/>
  <c r="U136" i="1"/>
  <c r="O136" i="1" s="1"/>
  <c r="U143" i="1"/>
  <c r="O143" i="1" s="1"/>
  <c r="U111" i="1"/>
  <c r="O111" i="1" s="1"/>
  <c r="U103" i="1"/>
  <c r="O103" i="1" s="1"/>
  <c r="U71" i="1"/>
  <c r="O71" i="1" s="1"/>
  <c r="U63" i="1"/>
  <c r="O63" i="1" s="1"/>
  <c r="U55" i="1"/>
  <c r="O55" i="1" s="1"/>
  <c r="U158" i="1"/>
  <c r="O158" i="1" s="1"/>
  <c r="U150" i="1"/>
  <c r="O150" i="1" s="1"/>
  <c r="U94" i="1"/>
  <c r="O94" i="1" s="1"/>
  <c r="U70" i="1"/>
  <c r="O70" i="1" s="1"/>
  <c r="U141" i="1"/>
  <c r="O141" i="1" s="1"/>
  <c r="U117" i="1"/>
  <c r="O117" i="1" s="1"/>
  <c r="U109" i="1"/>
  <c r="O109" i="1" s="1"/>
  <c r="U77" i="1"/>
  <c r="O77" i="1" s="1"/>
  <c r="U61" i="1"/>
  <c r="O61" i="1" s="1"/>
  <c r="U156" i="1"/>
  <c r="O156" i="1" s="1"/>
  <c r="U148" i="1"/>
  <c r="O148" i="1" s="1"/>
  <c r="U52" i="1"/>
  <c r="O52" i="1" s="1"/>
  <c r="U139" i="1"/>
  <c r="O139" i="1" s="1"/>
  <c r="U131" i="1"/>
  <c r="O131" i="1" s="1"/>
  <c r="U107" i="1"/>
  <c r="O107" i="1" s="1"/>
  <c r="U83" i="1"/>
  <c r="O83" i="1" s="1"/>
  <c r="U75" i="1"/>
  <c r="O75" i="1" s="1"/>
  <c r="U67" i="1"/>
  <c r="O67" i="1" s="1"/>
  <c r="U59" i="1"/>
  <c r="O59" i="1" s="1"/>
  <c r="U76" i="1"/>
  <c r="O76" i="1" s="1"/>
  <c r="U74" i="1"/>
  <c r="O74" i="1" s="1"/>
  <c r="U72" i="1"/>
  <c r="O72" i="1" s="1"/>
  <c r="U68" i="1"/>
  <c r="O68" i="1" s="1"/>
  <c r="U54" i="1"/>
  <c r="O54" i="1" s="1"/>
  <c r="U135" i="1"/>
  <c r="O135" i="1" s="1"/>
  <c r="U53" i="1"/>
  <c r="O53" i="1" s="1"/>
  <c r="U161" i="1"/>
  <c r="O161" i="1" s="1"/>
  <c r="U159" i="1"/>
  <c r="O159" i="1" s="1"/>
  <c r="U157" i="1"/>
  <c r="O157" i="1" s="1"/>
  <c r="U155" i="1"/>
  <c r="O155" i="1" s="1"/>
  <c r="U154" i="1"/>
  <c r="O154" i="1" s="1"/>
  <c r="U153" i="1"/>
  <c r="O153" i="1" s="1"/>
  <c r="U151" i="1"/>
  <c r="O151" i="1" s="1"/>
  <c r="U149" i="1"/>
  <c r="O149" i="1" s="1"/>
  <c r="U147" i="1"/>
  <c r="O147" i="1" s="1"/>
  <c r="U146" i="1"/>
  <c r="O146" i="1" s="1"/>
  <c r="U144" i="1"/>
  <c r="O144" i="1" s="1"/>
  <c r="U142" i="1"/>
  <c r="O142" i="1" s="1"/>
  <c r="U140" i="1"/>
  <c r="O140" i="1" s="1"/>
  <c r="U138" i="1"/>
  <c r="O138" i="1" s="1"/>
  <c r="U134" i="1"/>
  <c r="O134" i="1" s="1"/>
  <c r="U133" i="1"/>
  <c r="O133" i="1" s="1"/>
  <c r="U132" i="1"/>
  <c r="O132" i="1" s="1"/>
  <c r="U130" i="1"/>
  <c r="O130" i="1" s="1"/>
  <c r="U128" i="1"/>
  <c r="O128" i="1" s="1"/>
  <c r="U126" i="1"/>
  <c r="O126" i="1" s="1"/>
  <c r="U124" i="1"/>
  <c r="O124" i="1" s="1"/>
  <c r="U127" i="1"/>
  <c r="O127" i="1" s="1"/>
  <c r="U125" i="1"/>
  <c r="O125" i="1" s="1"/>
  <c r="U123" i="1"/>
  <c r="O123" i="1" s="1"/>
  <c r="U121" i="1"/>
  <c r="O121" i="1" s="1"/>
  <c r="U122" i="1"/>
  <c r="O122" i="1" s="1"/>
  <c r="U119" i="1"/>
  <c r="O119" i="1" s="1"/>
  <c r="U120" i="1"/>
  <c r="O120" i="1" s="1"/>
  <c r="U118" i="1"/>
  <c r="O118" i="1" s="1"/>
  <c r="U115" i="1"/>
  <c r="O115" i="1" s="1"/>
  <c r="U116" i="1"/>
  <c r="O116" i="1" s="1"/>
  <c r="U114" i="1"/>
  <c r="O114" i="1" s="1"/>
  <c r="U113" i="1"/>
  <c r="O113" i="1" s="1"/>
  <c r="U112" i="1"/>
  <c r="O112" i="1" s="1"/>
  <c r="U110" i="1"/>
  <c r="O110" i="1" s="1"/>
  <c r="U108" i="1"/>
  <c r="O108" i="1" s="1"/>
  <c r="U106" i="1"/>
  <c r="O106" i="1" s="1"/>
  <c r="U104" i="1"/>
  <c r="O104" i="1" s="1"/>
  <c r="U102" i="1"/>
  <c r="O102" i="1" s="1"/>
  <c r="U100" i="1"/>
  <c r="O100" i="1" s="1"/>
  <c r="U98" i="1"/>
  <c r="O98" i="1" s="1"/>
  <c r="U96" i="1"/>
  <c r="O96" i="1" s="1"/>
  <c r="U101" i="1"/>
  <c r="O101" i="1" s="1"/>
  <c r="U99" i="1"/>
  <c r="O99" i="1" s="1"/>
  <c r="U97" i="1"/>
  <c r="O97" i="1" s="1"/>
  <c r="U95" i="1"/>
  <c r="O95" i="1" s="1"/>
  <c r="U93" i="1"/>
  <c r="O93" i="1" s="1"/>
  <c r="U92" i="1"/>
  <c r="O92" i="1" s="1"/>
  <c r="U91" i="1"/>
  <c r="O91" i="1" s="1"/>
  <c r="U90" i="1"/>
  <c r="O90" i="1" s="1"/>
  <c r="U89" i="1"/>
  <c r="O89" i="1" s="1"/>
  <c r="U88" i="1"/>
  <c r="O88" i="1" s="1"/>
  <c r="U87" i="1"/>
  <c r="O87" i="1" s="1"/>
  <c r="U86" i="1"/>
  <c r="O86" i="1" s="1"/>
  <c r="U85" i="1"/>
  <c r="O85" i="1" s="1"/>
  <c r="U84" i="1"/>
  <c r="O84" i="1" s="1"/>
  <c r="U82" i="1"/>
  <c r="O82" i="1" s="1"/>
  <c r="U80" i="1"/>
  <c r="O80" i="1" s="1"/>
  <c r="U79" i="1"/>
  <c r="O79" i="1" s="1"/>
  <c r="U78" i="1"/>
  <c r="O78" i="1" s="1"/>
  <c r="U69" i="1"/>
  <c r="O69" i="1" s="1"/>
  <c r="U66" i="1"/>
  <c r="O66" i="1" s="1"/>
  <c r="U64" i="1"/>
  <c r="O64" i="1" s="1"/>
  <c r="U62" i="1"/>
  <c r="O62" i="1" s="1"/>
  <c r="U60" i="1"/>
  <c r="O60" i="1" s="1"/>
  <c r="U58" i="1"/>
  <c r="O58" i="1" s="1"/>
  <c r="U56" i="1"/>
  <c r="O56" i="1" s="1"/>
  <c r="U51" i="1"/>
  <c r="O51" i="1" s="1"/>
  <c r="U49" i="1"/>
  <c r="O49" i="1" s="1"/>
  <c r="U48" i="1"/>
  <c r="O48" i="1" s="1"/>
  <c r="U47" i="1"/>
  <c r="O47" i="1" s="1"/>
  <c r="U45" i="1"/>
  <c r="O45" i="1" s="1"/>
  <c r="U46" i="1"/>
  <c r="O46" i="1" s="1"/>
  <c r="U44" i="1"/>
  <c r="O44" i="1" s="1"/>
  <c r="U43" i="1"/>
  <c r="O43" i="1" s="1"/>
  <c r="U41" i="1"/>
  <c r="O41" i="1" s="1"/>
  <c r="U40" i="1"/>
  <c r="O40" i="1" s="1"/>
  <c r="U39" i="1"/>
  <c r="O39" i="1" s="1"/>
  <c r="U38" i="1"/>
  <c r="O38" i="1" s="1"/>
  <c r="U37" i="1"/>
  <c r="O37" i="1" s="1"/>
  <c r="U36" i="1"/>
  <c r="O36" i="1" s="1"/>
  <c r="U35" i="1"/>
  <c r="O35" i="1" s="1"/>
  <c r="U34" i="1"/>
  <c r="O34" i="1" s="1"/>
  <c r="U33" i="1"/>
  <c r="O33" i="1" s="1"/>
  <c r="U32" i="1"/>
  <c r="O32" i="1" s="1"/>
  <c r="R161" i="1"/>
  <c r="R160" i="1"/>
  <c r="R159" i="1"/>
  <c r="R158" i="1"/>
  <c r="R157" i="1"/>
  <c r="R156" i="1"/>
  <c r="R155" i="1"/>
  <c r="R154" i="1"/>
  <c r="R153" i="1"/>
  <c r="R152" i="1"/>
  <c r="R151" i="1"/>
  <c r="R150" i="1"/>
  <c r="R149" i="1"/>
  <c r="R148" i="1"/>
  <c r="R147" i="1"/>
  <c r="R146" i="1"/>
  <c r="R145" i="1"/>
  <c r="R144" i="1"/>
  <c r="R143" i="1"/>
  <c r="R142" i="1"/>
  <c r="R141" i="1"/>
  <c r="R140" i="1"/>
  <c r="R139" i="1"/>
  <c r="R138" i="1"/>
  <c r="R137" i="1"/>
  <c r="R136" i="1"/>
  <c r="R135" i="1"/>
  <c r="R134" i="1"/>
  <c r="R133" i="1"/>
  <c r="R132" i="1"/>
  <c r="R131" i="1"/>
  <c r="R130" i="1"/>
  <c r="R129" i="1"/>
  <c r="R128" i="1"/>
  <c r="R127" i="1"/>
  <c r="R126" i="1"/>
  <c r="R125" i="1"/>
  <c r="R124" i="1"/>
  <c r="R123" i="1"/>
  <c r="R122" i="1"/>
  <c r="R121" i="1"/>
  <c r="R120" i="1"/>
  <c r="R119" i="1"/>
  <c r="R118" i="1"/>
  <c r="R117" i="1"/>
  <c r="R116" i="1"/>
  <c r="R115" i="1"/>
  <c r="R114" i="1"/>
  <c r="R113" i="1"/>
  <c r="R112" i="1"/>
  <c r="R111" i="1"/>
  <c r="R110" i="1"/>
  <c r="R109" i="1"/>
  <c r="R108" i="1"/>
  <c r="R107" i="1"/>
  <c r="R106" i="1"/>
  <c r="R105" i="1"/>
  <c r="R104" i="1"/>
  <c r="R103" i="1"/>
  <c r="R102" i="1"/>
  <c r="R101" i="1"/>
  <c r="R100" i="1"/>
  <c r="R99" i="1"/>
  <c r="R98" i="1"/>
  <c r="R97" i="1"/>
  <c r="R96" i="1"/>
  <c r="R95" i="1"/>
  <c r="R94" i="1"/>
  <c r="R93" i="1"/>
  <c r="R92" i="1"/>
  <c r="R91" i="1"/>
  <c r="R90" i="1"/>
  <c r="R89" i="1"/>
  <c r="R88" i="1"/>
  <c r="R87" i="1"/>
  <c r="R86" i="1"/>
  <c r="R85" i="1"/>
  <c r="R84" i="1"/>
  <c r="R83" i="1"/>
  <c r="R82" i="1"/>
  <c r="R81" i="1"/>
  <c r="R80" i="1"/>
  <c r="R79" i="1"/>
  <c r="R78" i="1"/>
  <c r="R77" i="1"/>
  <c r="R76" i="1"/>
  <c r="R75" i="1"/>
  <c r="R74" i="1"/>
  <c r="R73" i="1"/>
  <c r="R72" i="1"/>
  <c r="R71" i="1"/>
  <c r="R70" i="1"/>
  <c r="R69" i="1"/>
  <c r="R68" i="1"/>
  <c r="R67" i="1"/>
  <c r="R66" i="1"/>
  <c r="R65" i="1"/>
  <c r="R64" i="1"/>
  <c r="R63" i="1"/>
  <c r="R62" i="1"/>
  <c r="R61" i="1"/>
  <c r="R60" i="1"/>
  <c r="R59" i="1"/>
  <c r="R58" i="1"/>
  <c r="R57" i="1"/>
  <c r="R56" i="1"/>
  <c r="R55" i="1"/>
  <c r="R54" i="1"/>
  <c r="R53" i="1"/>
  <c r="R52" i="1"/>
  <c r="R51" i="1"/>
  <c r="R50" i="1"/>
  <c r="R49" i="1"/>
  <c r="R48" i="1"/>
  <c r="R47" i="1"/>
  <c r="R46" i="1"/>
  <c r="R45" i="1"/>
  <c r="R44" i="1"/>
  <c r="R43" i="1"/>
  <c r="R42" i="1"/>
  <c r="R41" i="1"/>
  <c r="R40" i="1"/>
  <c r="R39" i="1"/>
  <c r="R38" i="1"/>
  <c r="R37" i="1"/>
  <c r="R36" i="1"/>
  <c r="R35" i="1"/>
  <c r="R34" i="1"/>
  <c r="R33" i="1"/>
  <c r="R32" i="1"/>
  <c r="S31" i="1"/>
  <c r="R31" i="1"/>
  <c r="S30" i="1"/>
  <c r="R30" i="1"/>
  <c r="S29" i="1"/>
  <c r="R29" i="1"/>
  <c r="S28" i="1"/>
  <c r="R28" i="1"/>
  <c r="S27" i="1"/>
  <c r="R27" i="1"/>
  <c r="S26" i="1"/>
  <c r="R26" i="1"/>
  <c r="S25" i="1"/>
  <c r="R25" i="1"/>
  <c r="S24" i="1"/>
  <c r="R24" i="1"/>
  <c r="S23" i="1"/>
  <c r="R23" i="1"/>
  <c r="S22" i="1"/>
  <c r="R22" i="1"/>
  <c r="S21" i="1"/>
  <c r="R21" i="1"/>
  <c r="S20" i="1"/>
  <c r="R20" i="1"/>
  <c r="S19" i="1"/>
  <c r="R19" i="1"/>
  <c r="S18" i="1"/>
  <c r="R18" i="1"/>
  <c r="S17" i="1"/>
  <c r="R17" i="1"/>
  <c r="S16" i="1"/>
  <c r="R16" i="1"/>
  <c r="S15" i="1"/>
  <c r="R15" i="1"/>
  <c r="S14" i="1"/>
  <c r="R14" i="1"/>
  <c r="S13" i="1"/>
  <c r="R13" i="1"/>
  <c r="S12" i="1"/>
  <c r="R12" i="1"/>
  <c r="S11" i="1"/>
  <c r="R11" i="1"/>
  <c r="S10" i="1"/>
  <c r="R10" i="1"/>
  <c r="S9" i="1"/>
  <c r="R9" i="1"/>
  <c r="S8" i="1"/>
  <c r="R8" i="1"/>
  <c r="S7" i="1"/>
  <c r="R7" i="1"/>
  <c r="S6" i="1"/>
  <c r="R6" i="1"/>
  <c r="S5" i="1"/>
  <c r="R5" i="1"/>
  <c r="S4" i="1"/>
  <c r="R4" i="1"/>
  <c r="S3" i="1"/>
  <c r="R3" i="1"/>
  <c r="S2" i="1"/>
  <c r="R2" i="1"/>
  <c r="Q2" i="1"/>
  <c r="U31" i="1" a="1"/>
  <c r="U21" i="1" a="1"/>
  <c r="U2" i="1" a="1"/>
  <c r="U23" i="1" a="1"/>
  <c r="U7" i="1" a="1"/>
  <c r="U6" i="1" a="1"/>
  <c r="U16" i="1" a="1"/>
  <c r="U5" i="1" a="1"/>
  <c r="U30" i="1" a="1"/>
  <c r="U27" i="1" a="1"/>
  <c r="U15" i="1" a="1"/>
  <c r="U19" i="1" a="1"/>
  <c r="U4" i="1" a="1"/>
  <c r="U28" i="1" a="1"/>
  <c r="U24" i="1" a="1"/>
  <c r="U3" i="1" a="1"/>
  <c r="U10" i="1" a="1"/>
  <c r="U25" i="1" a="1"/>
  <c r="U14" i="1" a="1"/>
  <c r="U18" i="1" a="1"/>
  <c r="U8" i="1" a="1"/>
  <c r="U9" i="1" a="1"/>
  <c r="U29" i="1" a="1"/>
  <c r="U11" i="1" a="1"/>
  <c r="U12" i="1" a="1"/>
  <c r="U20" i="1" a="1"/>
  <c r="U13" i="1" a="1"/>
  <c r="U22" i="1" a="1"/>
  <c r="U17" i="1" a="1"/>
  <c r="U26" i="1" a="1"/>
  <c r="U13" i="1" l="1"/>
  <c r="O13" i="1" s="1"/>
  <c r="U18" i="1"/>
  <c r="O18" i="1" s="1"/>
  <c r="U30" i="1"/>
  <c r="O30" i="1" s="1"/>
  <c r="U14" i="1"/>
  <c r="O14" i="1" s="1"/>
  <c r="U10" i="1"/>
  <c r="O10" i="1" s="1"/>
  <c r="U11" i="1"/>
  <c r="O11" i="1" s="1"/>
  <c r="U6" i="1"/>
  <c r="O6" i="1" s="1"/>
  <c r="U15" i="1"/>
  <c r="O15" i="1" s="1"/>
  <c r="U7" i="1"/>
  <c r="O7" i="1" s="1"/>
  <c r="U16" i="1"/>
  <c r="O16" i="1" s="1"/>
  <c r="U12" i="1"/>
  <c r="O12" i="1" s="1"/>
  <c r="U25" i="1"/>
  <c r="O25" i="1" s="1"/>
  <c r="U31" i="1"/>
  <c r="O31" i="1" s="1"/>
  <c r="U22" i="1"/>
  <c r="O22" i="1" s="1"/>
  <c r="U21" i="1"/>
  <c r="O21" i="1" s="1"/>
  <c r="U20" i="1"/>
  <c r="O20" i="1" s="1"/>
  <c r="U29" i="1"/>
  <c r="O29" i="1" s="1"/>
  <c r="U28" i="1"/>
  <c r="O28" i="1" s="1"/>
  <c r="U27" i="1"/>
  <c r="O27" i="1" s="1"/>
  <c r="U26" i="1"/>
  <c r="O26" i="1" s="1"/>
  <c r="U24" i="1"/>
  <c r="O24" i="1" s="1"/>
  <c r="U23" i="1"/>
  <c r="O23" i="1" s="1"/>
  <c r="U19" i="1"/>
  <c r="O19" i="1" s="1"/>
  <c r="U17" i="1"/>
  <c r="O17" i="1" s="1"/>
  <c r="U9" i="1"/>
  <c r="O9" i="1" s="1"/>
  <c r="U8" i="1"/>
  <c r="O8" i="1" s="1"/>
  <c r="U5" i="1"/>
  <c r="O5" i="1" s="1"/>
  <c r="U4" i="1"/>
  <c r="O4" i="1" s="1"/>
  <c r="U3" i="1"/>
  <c r="O3" i="1" s="1"/>
  <c r="U2" i="1"/>
  <c r="O2"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<sst xmlns="http://schemas.openxmlformats.org/spreadsheetml/2006/main" count="2616" uniqueCount="1510">
  <si>
    <t>Column header</t>
  </si>
  <si>
    <t>Description</t>
  </si>
  <si>
    <t>Field code</t>
  </si>
  <si>
    <t>Technical reference number for the reporting element</t>
  </si>
  <si>
    <t>RTS field code</t>
  </si>
  <si>
    <t>Indicates the corresponding RTS code for each reporting element (where available).
Several reporting elements may be related to the same RTS reference.
Example: LEI for securitisation parties have been split into the relevant boxes (either sponsor, originator, SSPE, original lender)</t>
  </si>
  <si>
    <t>Field name</t>
  </si>
  <si>
    <t>Element name</t>
  </si>
  <si>
    <t>Box to complete</t>
  </si>
  <si>
    <t>Content to be reported</t>
  </si>
  <si>
    <t>Field format</t>
  </si>
  <si>
    <t>Element formatting (see below table for further explanation)</t>
  </si>
  <si>
    <t>Field description</t>
  </si>
  <si>
    <t>Reporting element definition</t>
  </si>
  <si>
    <t>Technical guidance</t>
  </si>
  <si>
    <t>Lists the technical guidance for that reporting element.
Lists the consistency rules applicable on the reporting element.</t>
  </si>
  <si>
    <t>RTS field name</t>
  </si>
  <si>
    <t>Indicates the corresponding RTS name for each reporting element (where available).
Several reporting elements may be related to the same RTS reference.</t>
  </si>
  <si>
    <t>RTS Content to be reported</t>
  </si>
  <si>
    <t>Indicates the corresponding RTS content to report for each reporting element (where available).
Several reporting elements may be related to the same RTS reference.</t>
  </si>
  <si>
    <t>Background information: 
Article of regulation (EU) 2017/2402</t>
  </si>
  <si>
    <t>Indicates where available the related Article of regulation (EU) 2017/2402</t>
  </si>
  <si>
    <t>Background information: 
applicable explanation type for this field</t>
  </si>
  <si>
    <t>Indicates where available the applicable explanation type for the reporting element basde on RTS</t>
  </si>
  <si>
    <t>Background information: 
Article of Regulation (EU) 2019/980</t>
  </si>
  <si>
    <t>Indicates where available the related Article of Regulation (EU) 2019/980</t>
  </si>
  <si>
    <t>Format symbol</t>
  </si>
  <si>
    <t>Definition</t>
  </si>
  <si>
    <t>{ALPHANUM-n}</t>
  </si>
  <si>
    <t>Up to n alphanumerical characters.</t>
  </si>
  <si>
    <t>{CA_CODE}</t>
  </si>
  <si>
    <t>4 letter competent authority code followed by the authority name as available in the drop-down list</t>
  </si>
  <si>
    <t>{ISIN}</t>
  </si>
  <si>
    <t>ISIN code, as defined in ISO 6166 with 12 alphanumerical characters</t>
  </si>
  <si>
    <t>{LEI}</t>
  </si>
  <si>
    <t>Legal entity identifier as defined in ISO 17442 with 20 alphanumerical characters</t>
  </si>
  <si>
    <t>{LIST}</t>
  </si>
  <si>
    <t>{NOTIFICATION ID}</t>
  </si>
  <si>
    <t>{SECURITISATION ID}</t>
  </si>
  <si>
    <t>{TEXT-n}</t>
  </si>
  <si>
    <t>Free text field up to n UTF8 characters.</t>
  </si>
  <si>
    <t>{Y/N}</t>
  </si>
  <si>
    <t>Drop-down list with:
   - Y - Yes or true
   - N - No or False</t>
  </si>
  <si>
    <t>Mandatory/Conditional/Optional</t>
  </si>
  <si>
    <t>Background informatioin: 
Article of regulation (EU) 2017/2402</t>
  </si>
  <si>
    <t>N1</t>
  </si>
  <si>
    <t>O</t>
  </si>
  <si>
    <t>Notification identifier</t>
  </si>
  <si>
    <t>Where reporting an update, the unique reference number assigned by ESMA to the previously notified STS notification.</t>
  </si>
  <si>
    <t>N/A</t>
  </si>
  <si>
    <t>General Information</t>
  </si>
  <si>
    <t/>
  </si>
  <si>
    <t>M</t>
  </si>
  <si>
    <t>Securitisation type</t>
  </si>
  <si>
    <t>Public</t>
  </si>
  <si>
    <t>N2</t>
  </si>
  <si>
    <t>STSS0</t>
  </si>
  <si>
    <t>Designated Entity LEI</t>
  </si>
  <si>
    <t>Article 27(1)</t>
  </si>
  <si>
    <t>Item 3.2 of Annex 19 of Commission Delegated Regulation (EU) 2019/980</t>
  </si>
  <si>
    <t>N3</t>
  </si>
  <si>
    <t>STSS1</t>
  </si>
  <si>
    <t>C</t>
  </si>
  <si>
    <t>Instrument ISIN</t>
  </si>
  <si>
    <t>N4</t>
  </si>
  <si>
    <t>Instrument code type</t>
  </si>
  <si>
    <t>{ALPHANUM-35}</t>
  </si>
  <si>
    <t>N5</t>
  </si>
  <si>
    <t>Instrument code</t>
  </si>
  <si>
    <t>{ALPHANUM-100}</t>
  </si>
  <si>
    <t>N6</t>
  </si>
  <si>
    <t>STSS2</t>
  </si>
  <si>
    <t>Originator LEI</t>
  </si>
  <si>
    <t>The LEI of the originator(s)</t>
  </si>
  <si>
    <t xml:space="preserve">Legal Entity Identifier (LEI) </t>
  </si>
  <si>
    <t>The LEI of the originator(s) and sponsor(s) and, where available, original lender(s).</t>
  </si>
  <si>
    <t>Item 4.2 of Annex 9 of Commission Delegated Regulation (EU) 2019/980</t>
  </si>
  <si>
    <t>N7</t>
  </si>
  <si>
    <t>STSS8</t>
  </si>
  <si>
    <t>Originator country</t>
  </si>
  <si>
    <t>The country of establishment of the originator(s)</t>
  </si>
  <si>
    <t>Country of establishment</t>
  </si>
  <si>
    <t>Where available, the country of establishment of the originator(s), sponsor(s), SSPE(s) and original lender(s).</t>
  </si>
  <si>
    <t>Article 18 and 27(3)</t>
  </si>
  <si>
    <t>The country of establishment of the originator(s) (if multiple originators from different countries)</t>
  </si>
  <si>
    <t>N8</t>
  </si>
  <si>
    <t>Sponsor LEI</t>
  </si>
  <si>
    <t>The LEI of the sponsor(s)</t>
  </si>
  <si>
    <t>N9</t>
  </si>
  <si>
    <t>Sponsor country</t>
  </si>
  <si>
    <t>The country of establishment of the sponsor(s)</t>
  </si>
  <si>
    <t>The country of establishment of the sponsor(s) (if multiple sponsors from different countries)</t>
  </si>
  <si>
    <t>N10</t>
  </si>
  <si>
    <t>Original Lender LEI</t>
  </si>
  <si>
    <t>The LEI of the original lender(s) (where available)</t>
  </si>
  <si>
    <t>N11</t>
  </si>
  <si>
    <t>Original Lender Country</t>
  </si>
  <si>
    <t>The country of the original lender(s) (where available)</t>
  </si>
  <si>
    <t>Original Lender Country (if multiple countries)</t>
  </si>
  <si>
    <t>N12</t>
  </si>
  <si>
    <t>SSPE Country</t>
  </si>
  <si>
    <t>The country of establishment of the SSPE(s)</t>
  </si>
  <si>
    <t>SSPE Country (if multiple countries)</t>
  </si>
  <si>
    <t>The country of establishment of the SSPE(s) (if multiple SSPEs from different countries)</t>
  </si>
  <si>
    <t>N14</t>
  </si>
  <si>
    <t>STSS4</t>
  </si>
  <si>
    <t>Unique identifier</t>
  </si>
  <si>
    <t>Multiple STS notifications flag</t>
  </si>
  <si>
    <t>N</t>
  </si>
  <si>
    <t>Indicates whether several STS notifications may be issued for this securitisation identifier</t>
  </si>
  <si>
    <t>Multiple STS notifications reason</t>
  </si>
  <si>
    <t>{Master Trust/Other}</t>
  </si>
  <si>
    <t>Indicates the reason for which several STS notifications may be issued for this securitisation identifier</t>
  </si>
  <si>
    <t>Multiple STS notifications comment</t>
  </si>
  <si>
    <t>{TEXT-5000}</t>
  </si>
  <si>
    <t>N15</t>
  </si>
  <si>
    <t>STSS5</t>
  </si>
  <si>
    <t>Prospectus Country</t>
  </si>
  <si>
    <t>SPAIN</t>
  </si>
  <si>
    <t>Prospectus identifier</t>
  </si>
  <si>
    <t>Where available, the prospectus identifier as provided by the relevant competent authority.</t>
  </si>
  <si>
    <t>N16</t>
  </si>
  <si>
    <t>N17</t>
  </si>
  <si>
    <t>STSS11</t>
  </si>
  <si>
    <t>Issue date</t>
  </si>
  <si>
    <t>Where a prospectus is drawn up in compliance with Regulation (EU) 2017/11294[4], the date on which the prospectus was approved.
In all other cases, the closing date of the most recent transaction.</t>
  </si>
  <si>
    <t>N18</t>
  </si>
  <si>
    <t>STSS6</t>
  </si>
  <si>
    <t>Securitisation Repository name</t>
  </si>
  <si>
    <t>Securitisation Repository</t>
  </si>
  <si>
    <t>Where available, the name of the registered securitisation repository.</t>
  </si>
  <si>
    <t>N19</t>
  </si>
  <si>
    <t>STSS7</t>
  </si>
  <si>
    <t>Securitisation name</t>
  </si>
  <si>
    <t>The securitisation name.</t>
  </si>
  <si>
    <t>Section 4 of Annex 9 of Commission Delegated Regulation (EU) 2019/980</t>
  </si>
  <si>
    <t>N21</t>
  </si>
  <si>
    <t>STSS10</t>
  </si>
  <si>
    <t>Underlying exposures classification</t>
  </si>
  <si>
    <t>The type of underlying exposures including:
1)        residential mortgages;
2)        commercial mortgages;
3)        credit facilities provided to individuals for personal, family or household consumption purposes;
4)        credit facilities, including loans and leases, provided to any type of enterprise or corporation;
5)        auto loans/leases;
6)        credit card receivables;
7)        trade receivables;
8)        others.</t>
  </si>
  <si>
    <t xml:space="preserve">The type of underlying exposures including: 
1)                    residential loans that are either secured by one or more mortgages on residential immovable property or that are fully guaranteed by an eligible protection provider among those referred to in Article 201(1) of Regulation (EU) No 575/2013 and qualifying for the credit quality step 2 or above as set out in Part Three, Title II, Chapter 2 of that Regulation;
2)                    commercial loans that are secured by one or more mortgages on commercial immovable property, including offices or other commercial premises; 
3)                    credit facilities provided to individuals for personal, family or household consumption purposes; 
4)                    credit facilities, including loans and leases, provided to any type of enterprise or corporation; 
5)                    auto loans/leases; 
6)                    credit card receivables; 
7)                    trade receivables; 
8)                    other underlying exposures that are considered by the originator or sponsor to constitute a distinct asset type on the basis of internal methodologies and parameters;  </t>
  </si>
  <si>
    <t>N22</t>
  </si>
  <si>
    <t>STSS12</t>
  </si>
  <si>
    <t>Notification date</t>
  </si>
  <si>
    <t>The date of notification to ESMA.</t>
  </si>
  <si>
    <t>Initial Notification date</t>
  </si>
  <si>
    <t>N23</t>
  </si>
  <si>
    <t>STSS13</t>
  </si>
  <si>
    <t>Authorised Third party flag</t>
  </si>
  <si>
    <t>Y</t>
  </si>
  <si>
    <t>Authorised Third party</t>
  </si>
  <si>
    <t>Where an authorised third-party has provided STS verification services in accordance with Article 27(2) of Regulation (EU) 2017/2402, a statement that compliance with the STS criteria was confirmed by that authorised third party firm.</t>
  </si>
  <si>
    <t>Article 27(2)</t>
  </si>
  <si>
    <t>Authorised Third party statement</t>
  </si>
  <si>
    <t>{TEXT-100}</t>
  </si>
  <si>
    <t>N25</t>
  </si>
  <si>
    <t>STSS14</t>
  </si>
  <si>
    <t>Authorised Third Party name</t>
  </si>
  <si>
    <t>Where an authorised third-party has provided STS verification services in accordance with Article 27(2) of Regulation (EU) 2017/2402, the name of the third party’s name and the country of establishment.</t>
  </si>
  <si>
    <t>N26</t>
  </si>
  <si>
    <t>Authorised Third party country</t>
  </si>
  <si>
    <t>N27</t>
  </si>
  <si>
    <t>STSS15</t>
  </si>
  <si>
    <t>Authorised Third party Competent Authority</t>
  </si>
  <si>
    <t>The name of the competent authority that has authorised the third party as available on ESMA website under the list of Competent authority supervising compliance of  third parties with Article 28 of SecReg (https://www.esma.europa.eu/sites/default/files/library/esma33-128-777_list_of_designated_competent_authorities_under_securitisation_regulation.pdf)</t>
  </si>
  <si>
    <t>Where an authorised third-party has provided STS verification services in accordance with Article 27(2) of Regulation (EU) 2017/2402, the name of the competent authority that has authorised it.</t>
  </si>
  <si>
    <t>N28</t>
  </si>
  <si>
    <t>STSS17</t>
  </si>
  <si>
    <t>Originator (or original lender) is not a Credit institution</t>
  </si>
  <si>
    <t>Originator (or original lender) not a credit institution</t>
  </si>
  <si>
    <t>Article 27(3)</t>
  </si>
  <si>
    <t>Confirmation</t>
  </si>
  <si>
    <t>N29</t>
  </si>
  <si>
    <t>STSS18</t>
  </si>
  <si>
    <t>Credit granting criteria compliance confirmation</t>
  </si>
  <si>
    <t>Confirmed</t>
  </si>
  <si>
    <t>{Confirmed/Unconfirmed/N/A}</t>
  </si>
  <si>
    <t>Confirmation that the credit granting complies with Article 9</t>
  </si>
  <si>
    <t>N30</t>
  </si>
  <si>
    <t>Credit granting criteria compliance comment</t>
  </si>
  <si>
    <t xml:space="preserve">Confirmation that the credit granting is subject to supervision </t>
  </si>
  <si>
    <t>N31</t>
  </si>
  <si>
    <t>STSS19</t>
  </si>
  <si>
    <t>Credit granting criteria supervision confirmation</t>
  </si>
  <si>
    <t>Confirmation and optional comment that the credit-granting as referred to in Article 27(3)(a) of Regulation (EU) 2017/2402 is subject to supervision.</t>
  </si>
  <si>
    <t>N32</t>
  </si>
  <si>
    <t>Credit granting criteria supervision comment</t>
  </si>
  <si>
    <t>N33</t>
  </si>
  <si>
    <t>STSS20</t>
  </si>
  <si>
    <t>True sale or assignment transfer confirmation</t>
  </si>
  <si>
    <t>{Confirmed/Unconfirmed}</t>
  </si>
  <si>
    <t>Confirmation and concise explanation on how the transfer of the underlying exposures is made by means of true sale or transfer with the same legal effect in a manner that is enforceable against the seller or any third party pursuant to  Article 20(1) of Regulation (EU) 2017/2402.</t>
  </si>
  <si>
    <t>Transfer of the underlying exposures by true sale or assignment</t>
  </si>
  <si>
    <t>A concise explanation of how the transfer of the underlying exposures is made by means of true sale or transfer with the same legal effect in a manner that is enforceable against the seller or any third party.</t>
  </si>
  <si>
    <t>Article 20(1)</t>
  </si>
  <si>
    <t>Concise Explanation</t>
  </si>
  <si>
    <t>Item 3.3 of Annex 19 of Commission Delegated Regulation (EU) 2019/980</t>
  </si>
  <si>
    <t>N34</t>
  </si>
  <si>
    <t>True sale or assignment transfer explanation</t>
  </si>
  <si>
    <t>{TEXT-10000}</t>
  </si>
  <si>
    <t>N35</t>
  </si>
  <si>
    <t>STSS21</t>
  </si>
  <si>
    <t>A check box as to whether any of the severe clawback provisions referred to in Article 20(2) (a) or (b) of Regulation (EU) 2017/2402 are found in the securitisation.</t>
  </si>
  <si>
    <t>No severe clawback</t>
  </si>
  <si>
    <t>A concise explanation on whether any of the severe clawback provisions referred to in Article 20 (2) (a) or (b) of Regulation (EU) 2017/2402 are found in the securitisation, and state whether the provisions in Article 20 (3) of Regulation (EU) 2017/2402 apply.</t>
  </si>
  <si>
    <t>Article 20(2)</t>
  </si>
  <si>
    <t>N36</t>
  </si>
  <si>
    <t>Subject to severe clawback explanation</t>
  </si>
  <si>
    <t>N37</t>
  </si>
  <si>
    <t>STSS22</t>
  </si>
  <si>
    <t>Clawback provisions exemption confirmation</t>
  </si>
  <si>
    <t>Exemption for clawback provisions in national insolvency laws</t>
  </si>
  <si>
    <t>In conjunction with STSS21, where appropriate, a confirmation whether there are no circumstances that could give rise to clawback provisions in accordance with Article 20 (1) and (2) of Regulation (EU) 2017/2402.</t>
  </si>
  <si>
    <t>Article 20(3)</t>
  </si>
  <si>
    <t>N38</t>
  </si>
  <si>
    <t>Clawback provisions exemption comment</t>
  </si>
  <si>
    <t>N39</t>
  </si>
  <si>
    <t>STSS23</t>
  </si>
  <si>
    <t>The seller is not the original lender flag</t>
  </si>
  <si>
    <t>Transfer where the seller is not the original lender</t>
  </si>
  <si>
    <t>Where the seller is not the original lender, a statement confirming that the securitisation complies with Article 20(1) to 20(3) of Regulation (EU) 2017/2402.</t>
  </si>
  <si>
    <t>Article 20(4)</t>
  </si>
  <si>
    <t>N40</t>
  </si>
  <si>
    <t>Transfer where the seller is not the original lender confirmation</t>
  </si>
  <si>
    <t>N41</t>
  </si>
  <si>
    <t>Transfer where the seller is not the original lender explanation</t>
  </si>
  <si>
    <t>N42</t>
  </si>
  <si>
    <t>STSS24</t>
  </si>
  <si>
    <t>Transfer at a later stage confirmation</t>
  </si>
  <si>
    <t>Where the transfer of the underlying exposures is performed by means of an assignment and perfected at a later stage than at the closing of the securitisation, confirmation and concise explanation on how and whether that perfection is effected at least through the required minimum pre-determined event triggers as listed in Article 20(5) of Regulation (EU) 2017/2402.</t>
  </si>
  <si>
    <t>Transfer performed by means of an assignment and perfected at a later stage</t>
  </si>
  <si>
    <t>Where the transfer of the underlying exposures is performed by means of an assignment and perfected at a later stage than at the closing of the securitisation, a concise explanation on how and whether that perfection is effected at least through the required minimum pre-determined event triggers as listed in Article 20(5) of Regulation (EU) 2017/2402.
Where alternative mechanisms of transfer are used, a confirmation that an insolvency of the originator would not prejudice or prevent the SSPE from enforcing its rights.</t>
  </si>
  <si>
    <t>Article 20(5)</t>
  </si>
  <si>
    <t>N43</t>
  </si>
  <si>
    <t>Transfer at a later stage explanation</t>
  </si>
  <si>
    <t>N44</t>
  </si>
  <si>
    <t>Alternative mechanism confirmation</t>
  </si>
  <si>
    <t>Where alternative mechanisms of transfer are used, confirmation and optional comment that an insolvency of the originator would not prejudice or prevent the SSPE from enforcing its rights pursuant to  Article 20(5) of Regulation (EU) 2017/2402.</t>
  </si>
  <si>
    <t>N45</t>
  </si>
  <si>
    <t>Alternative mechanism comment</t>
  </si>
  <si>
    <t>N46</t>
  </si>
  <si>
    <t>STSS25</t>
  </si>
  <si>
    <t>Representations and warranties confirmation</t>
  </si>
  <si>
    <t>Confirmation and concise explanation on how and whether there are representations and warranties provided by the seller that the underlying exposures included in the securitisation are not encumbered or otherwise in a condition that can be foreseen to adversely affect the enforceability of the true sale or assignment or transfer with the same legal effect pursuant to  Article 20(6) of Regulation (EU) 2017/2402.</t>
  </si>
  <si>
    <t>Representations and warranties</t>
  </si>
  <si>
    <t>A concise explanation on how and whether there are representations and warranties provided by the seller that the underlying exposures included in the securitisation are not encumbered or otherwise in a condition that can be foreseen to adversely affect the enforceability of the true sale or assignment or transfer with the same legal effect.</t>
  </si>
  <si>
    <t>Article 20(6)</t>
  </si>
  <si>
    <t>Item 2.2.8 of Annex 19 of Commission Delegated Regulation (EU) 2019/980</t>
  </si>
  <si>
    <t>N47</t>
  </si>
  <si>
    <t>Representations and warranties explanation</t>
  </si>
  <si>
    <t>N48</t>
  </si>
  <si>
    <t>STSS26</t>
  </si>
  <si>
    <t>Underlying exposures eligibility criteria confirmation</t>
  </si>
  <si>
    <t>Eligibility criteria which do not allow for active portfolio management of the underlying exposures on a discretionary basis</t>
  </si>
  <si>
    <t>A concise explanation on how:
- the underlying exposures transferred from, or assigned by, the seller to the SSPE meet predetermined, clear and documented eligibility criteria which do not allow for active portfolio management of those exposures on a discretionary basis;
- the selection and transfer of the underlying exposures in the securitisation is based on clear processes which facilitate the identification of which exposures are selected for or transferred into the securitisation and that they do not allow for their active portfolio management on a discretionary basis.</t>
  </si>
  <si>
    <t>Section 2 of Annex 19 of Commission Delegated Regulation (EU) 2019/980</t>
  </si>
  <si>
    <t>N49</t>
  </si>
  <si>
    <t>Underlying exposures eligibility criteria explanation</t>
  </si>
  <si>
    <t>N50</t>
  </si>
  <si>
    <t>Underlying exposures selection processes confirmation</t>
  </si>
  <si>
    <t>N51</t>
  </si>
  <si>
    <t>Underlying exposures selection processes explanation</t>
  </si>
  <si>
    <t>N52</t>
  </si>
  <si>
    <t>STSS27</t>
  </si>
  <si>
    <t>Homogeneity of assets confirmation</t>
  </si>
  <si>
    <t>Homogeneity of assets</t>
  </si>
  <si>
    <t>A detailed explanation as to the homogeneity of the pool of underlying exposures backing the securitisation. For that purpose, include a reference to the EBA RTS on homogeneity (Commission Delegated Regulation (EU) [XX/XXXX], and explain in detail how each of the conditions specified in the Article 1 of that Delegated Regulation are met.</t>
  </si>
  <si>
    <t>Article 20(8)</t>
  </si>
  <si>
    <t>Detailed Explanation</t>
  </si>
  <si>
    <t>Item 2.2.7 of Annex 19 of Commission Delegated Regulation (EU) 2019/980</t>
  </si>
  <si>
    <t>N53</t>
  </si>
  <si>
    <t>Homogeneity of assets explanation</t>
  </si>
  <si>
    <t>{TEXT-32767}</t>
  </si>
  <si>
    <t>N54</t>
  </si>
  <si>
    <t>STSS28</t>
  </si>
  <si>
    <t>No re-securitisation confirmation</t>
  </si>
  <si>
    <t>Confirmation and optional comment that the underlying exposures do not include any securitisation positions and that the notified securitisation is therefore not a re-securitisation pursuant to  Article 20(9) of Regulation (EU) 2017/2402..</t>
  </si>
  <si>
    <t>Underlying Exposure Obligations: no re securitisation</t>
  </si>
  <si>
    <t>A confirmation that the underlying exposures do not include any securitisation positions and that the notified securitisation is therefore not a re-securitisation.</t>
  </si>
  <si>
    <t>Article 20(9)</t>
  </si>
  <si>
    <t>Item 2.2 of Annex 19 of Commission Delegated Regulation (EU) 2019/980</t>
  </si>
  <si>
    <t>N55</t>
  </si>
  <si>
    <t>No re-securitisation comment</t>
  </si>
  <si>
    <t>N56</t>
  </si>
  <si>
    <t>STSS29</t>
  </si>
  <si>
    <t>Soundness of the underwriting standards (ordinary course of business) confirmation</t>
  </si>
  <si>
    <t>Confirmation and detailed explanation as to whether the underlying exposures were originated in the lender’s ordinary course of business and whether the applied underwriting standards were no less stringent that those applied at the same time of origination to exposures that were not securitised pursuant to Article 20(10) of Regulation (EU) 2017/2402.</t>
  </si>
  <si>
    <t>Soundness of the underwriting standard</t>
  </si>
  <si>
    <t>A detailed explanation:
- as to whether the underlying exposures were originated in the lender’s ordinary course of business and whether the applied underwriting standards were no less stringent that those applied at the same time of origination to exposures that were not securitised. 
- as to whether the underwriting standards and any material changes from prior underwriting standards have been or will be fully disclosed to potential investors without undue delay.
- on how securitisations where the underlying exposures are residential loans, the pool of underlying exposures meet the requirement of the second paragraph of Article 20(10) of Regulation (EU) 2017/2402.
- as to whether an assessment of the borrower’s creditworthiness meets the requirements set out in Article 8 of Directive 2008/48/EC[3] or paragraphs 1 to 4, point (a) of paragraph 5, and paragraph 6 of Article 18 of Directive 2014/17/EU[4] or, where applicable, equivalent requirements in third countries.</t>
  </si>
  <si>
    <t>Article 20(10)</t>
  </si>
  <si>
    <t>N57</t>
  </si>
  <si>
    <t>Soundness of the underwriting standards (ordinary course of business) explanation</t>
  </si>
  <si>
    <t>N58</t>
  </si>
  <si>
    <t>Soundness of the underwriting standards (disclosure) confirmation</t>
  </si>
  <si>
    <t>Confirmation and detailed explanation as to whether the underwriting standards and any material changes from prior underwriting standards have been or will be fully disclosed to potential investors without undue delay pursuant to Article 20(10)of Regulation (EU) 2017/2402.</t>
  </si>
  <si>
    <t>N59</t>
  </si>
  <si>
    <t>Soundness of the underwriting standards (disclosure) explanation</t>
  </si>
  <si>
    <t>N60</t>
  </si>
  <si>
    <t>Residential Loan requirement confirmation</t>
  </si>
  <si>
    <t>Confirmation and detailed explanation on how securitisations where the underlying exposures are residential loans, the pool of underlying exposures meet the requirement of the second paragraph of Article 20(10) of Regulation (EU) 2017/2402.</t>
  </si>
  <si>
    <t>N61</t>
  </si>
  <si>
    <t>Residential Loan requirement explanation</t>
  </si>
  <si>
    <t>N62</t>
  </si>
  <si>
    <t>Confirmation and detailed explanation as to whether an assessment of the borrower’s creditworthiness meets the requirements set out in Article 8 of Directive 2008/48/EC[3] or paragraphs 1 to 4, point (a) of paragraph 5, and paragraph 6 of Article 18 of Directive 2014/17/EU[4] or, where applicable, equivalent requirements in third countries.</t>
  </si>
  <si>
    <t>N63</t>
  </si>
  <si>
    <t>N64</t>
  </si>
  <si>
    <t>STSS30</t>
  </si>
  <si>
    <t>Originator/Lender Expertise confirmation</t>
  </si>
  <si>
    <t>Confirmation and detailed explanation as to whether the originator or original lender have expertise in originating exposures of a similar nature to those securitised pursuant to Article 20(10) of Regulation (EU) 2017/2402</t>
  </si>
  <si>
    <t>Originator/Lender Expertise</t>
  </si>
  <si>
    <t>A detailed explanation as to whether the originator or original lender have expertise in originating exposures of a similar nature to those securitised.</t>
  </si>
  <si>
    <t>N65</t>
  </si>
  <si>
    <t>Originator/Lender Expertise explanation</t>
  </si>
  <si>
    <t>N66</t>
  </si>
  <si>
    <t>STSS31</t>
  </si>
  <si>
    <t>Defaulted or restructured exposures confirmation</t>
  </si>
  <si>
    <t>A detailed explanations as to whether:
-the transferred underlying exposures do not include, at the time of selection, defaulted exposures (or restructured exposures) as defined in Article 20(11) of Regulation (EU) 2017/2402. 
- the requirements referred to in Article 20 (11) (a) (i) and (ii) of Regulation (EU) 2017/2402 are met;
- the requirements referred to in Article 20 (11) (b) of Regulation (EU) 2017/2402 are met ;
- the requirements referred to in Article 20 (11) (c) of Regulation (EU) 2017/2402 are met.</t>
  </si>
  <si>
    <t>Transferred underlying exposures without exposures in default</t>
  </si>
  <si>
    <t>A detailed explanations as to whether:
-the transferred underlying exposures do not include, at the time of selection, defaulted exposures (or restructured exposures) as defined in Article 20(11) of Regulation (EU) 2017/2402. 
- the requirements referred to in Article 20 (11) (a) (i) and (ii) of Regulation (EU) 2017/2402 are met.
- the requirements referred to in Article 20 (11) (b) of Regulation (EU) 2017/2402 are met ;
- the requirements referred to in Article 20 (11) (c) of Regulation (EU) 2017/2402 are met.</t>
  </si>
  <si>
    <t>Article 20(11)</t>
  </si>
  <si>
    <t>N67</t>
  </si>
  <si>
    <t>Defaulted or restructured exposures explanation</t>
  </si>
  <si>
    <t>N68</t>
  </si>
  <si>
    <t>STSS32</t>
  </si>
  <si>
    <t>At least one payment at the time of transfer confirmation</t>
  </si>
  <si>
    <t xml:space="preserve">Confirmation and optional comment on whether, at the time of transfer of the exposures, the debtors have made at least one payment pursuant to Article 20(12) of Regulation (EU) 2017/2402. </t>
  </si>
  <si>
    <t>At least one payment at the time of transfer</t>
  </si>
  <si>
    <t>A confirmation whether, at the time of transfer of the exposures, the debtors have made at least one payment. 
A confirmation whether or not the exemption under Article 20(12) of Regulation (EU) 2017/2402 applies.</t>
  </si>
  <si>
    <t>Article 20(12)</t>
  </si>
  <si>
    <t>Items 3.3 and 3.4.6 of Annex 19 of Commission Delegated Regulation (EU) 2019/980</t>
  </si>
  <si>
    <t>N69</t>
  </si>
  <si>
    <t>At least one payment at the time of transfer comment</t>
  </si>
  <si>
    <t>N70</t>
  </si>
  <si>
    <t>Payment exemption</t>
  </si>
  <si>
    <t>Select the exemption that applies under Article 20(12) of Regulation (EU) 2017/2402 for revolving securitisations backed by exposures payable in a single instalment or having a maturity of less than one year, including without limitation monthly payments on revolving credits.</t>
  </si>
  <si>
    <t>N71</t>
  </si>
  <si>
    <t>Payment exemption explanation</t>
  </si>
  <si>
    <t>N72</t>
  </si>
  <si>
    <t>STSS33</t>
  </si>
  <si>
    <t>Degree of dependence on repayments confirmation</t>
  </si>
  <si>
    <t xml:space="preserve">Confirmation and detailed explanation of the degree of dependence of the repayments of the holders of the securitisation position on the sale of assets securing the underlying exposures pursuant to Article 20(13) of Regulation (EU) 2017/2402. </t>
  </si>
  <si>
    <t>Repayment of the holders shall not have been structured to depend predominantly on the sale of assets.</t>
  </si>
  <si>
    <t xml:space="preserve">A detailed explanation of the degree of dependence of the repayments of the holders of the securitisation position on the sale of assets securing the underlying exposures. </t>
  </si>
  <si>
    <t>Article 20(13)</t>
  </si>
  <si>
    <t>Item 3.4.1 of Annex 19 of Commission Delegated Regulation (EU) 2019/980</t>
  </si>
  <si>
    <t>N73</t>
  </si>
  <si>
    <t>Degree of dependence on repayments explanation</t>
  </si>
  <si>
    <t>N74</t>
  </si>
  <si>
    <t>STSS34</t>
  </si>
  <si>
    <t>Compliance with risk retention requirements confirmation</t>
  </si>
  <si>
    <t xml:space="preserve">Confirmation and concise explanation as to how the originator, sponsor or original lender of a non-ABCP securitisation comply with the risk retention requirement as provided for in Article 6 of Regulation (EU) 2017/2402. </t>
  </si>
  <si>
    <t>Compliance with risk retention requirements</t>
  </si>
  <si>
    <t>A concise explanation as to how the originator, sponsor or original lender of a non-ABCP securitisation comply with the risk retention requirement as provided for in Article 6 of Regulation (EU) 2017/2402. 
An indication which entity retains the material net economic interest and which option is used for retaining the risk including:
(1) vertical slice in accordance with Article 6(3)(a) of Regulation (EU) 2017/2402;
(2) seller’s share in accordance with Article 6(3)(b) of Regulation (EU) 2017/2402;
(3) randomly-selected exposures kept on balance sheet, in accordance with Article 6(3) (c) (3) of Regulation (EU) 2017/2402;
(4) first loss tranche in accordance with Article 6(3)(d) of Regulation (EU) 2017/2402;
(5) first loss exposure in each asset in accordance with Article 6(3)(e) of Regulation (EU) 2017/2402;
(6) no compliance with risk retention requirements set out in Article 6(3) of Regulation (EU) 2017/2402;
(7) other options used.</t>
  </si>
  <si>
    <t>Article 21(1)</t>
  </si>
  <si>
    <t>Item 3.1 of Annex 9 and Item 3.4.3 of Annex 19 of Commission Delegated Regulation (EU) 2019/980</t>
  </si>
  <si>
    <t>N75</t>
  </si>
  <si>
    <t>Compliance with risk retention requirements explanation</t>
  </si>
  <si>
    <t>N76</t>
  </si>
  <si>
    <t>Retaining entity LEI</t>
  </si>
  <si>
    <t>LEI of the entity (where available) that retains the material net economic interest pursuant to  Article 21(1) of Regulation (EU) 2017/2402.</t>
  </si>
  <si>
    <t>N77</t>
  </si>
  <si>
    <t>Vertical slice</t>
  </si>
  <si>
    <t>Is vertical slice in accordance with Article 6(3)(a) of Regulation (EU) 2017/2402 used for retaining the risk?</t>
  </si>
  <si>
    <t>N78</t>
  </si>
  <si>
    <t>Seller's share</t>
  </si>
  <si>
    <t>N79</t>
  </si>
  <si>
    <t>Randomly-selected exposures kept on balance sheet</t>
  </si>
  <si>
    <t>N80</t>
  </si>
  <si>
    <t>First loss tranche</t>
  </si>
  <si>
    <t>N81</t>
  </si>
  <si>
    <t>First loss exposure in each asset indicator</t>
  </si>
  <si>
    <t>N82</t>
  </si>
  <si>
    <t>No compliance with risk retention requirements</t>
  </si>
  <si>
    <t>N83</t>
  </si>
  <si>
    <t>Other option indicator</t>
  </si>
  <si>
    <t>Is other options used for retaining the risk pursuant to Article 21(1) of Regulation (EU) 2017/2402? If Yes please provide the used option.</t>
  </si>
  <si>
    <t>N84</t>
  </si>
  <si>
    <t>Other options used comment</t>
  </si>
  <si>
    <t>N85</t>
  </si>
  <si>
    <t>STSS35</t>
  </si>
  <si>
    <t>Mitigation of Interest rates and currency risks confirmation</t>
  </si>
  <si>
    <t xml:space="preserve">Confirmation and concise explanation as to whether the interest rates and currency risks are appropriately mitigated and that measures are taken to mitigate such risks and confirm that such measures are available to investors under Article 21(2) of Regulation (EU) 2017/2402. </t>
  </si>
  <si>
    <t>Mitigation of Interest rates (IR) and currency risks (FX) Risks</t>
  </si>
  <si>
    <t xml:space="preserve">A concise explanation as to whether the interest rates and currency risks are appropriately mitigated and that measures are taken to mitigate such risks and confirm that such measures are available to investors. </t>
  </si>
  <si>
    <t>Article 21(2)</t>
  </si>
  <si>
    <t>Items 3.4.2 and 3.8 of Annex 19 of Commission Delegated Regulation (EU) 2019/980</t>
  </si>
  <si>
    <t>N86</t>
  </si>
  <si>
    <t>Mitigation of Interest rates and currency risks explanation</t>
  </si>
  <si>
    <t>N87</t>
  </si>
  <si>
    <t>STSS36</t>
  </si>
  <si>
    <t>Derivatives not purchased/sold by SSPE confirmation</t>
  </si>
  <si>
    <t>No derivatives</t>
  </si>
  <si>
    <t>{No derivatives/Exemption on derivatives/Unconfirmed}</t>
  </si>
  <si>
    <t>Confirmation and concise declaration that the SSPE has not entered into derivative contracts except in the circumstances referred to in Articles 21(2) of Regulation (EU) 2017/2402.</t>
  </si>
  <si>
    <t>Derivatives Purchased/Sold by SSPE</t>
  </si>
  <si>
    <t>A concise declaration that the SSPE has not entered into derivative contracts except in the circumstances referred to in Articles 21(2) of Regulation (EU) 2017/2402.</t>
  </si>
  <si>
    <t>N88</t>
  </si>
  <si>
    <t>Derivatives not purchased/sold by SSPE explanation</t>
  </si>
  <si>
    <t>N89</t>
  </si>
  <si>
    <t>STSS37</t>
  </si>
  <si>
    <t>Common standards underwriting derivatives confirmation</t>
  </si>
  <si>
    <t>Confirmation and concise explanation on whether any hedging instruments used are underwritten and documented according to commonly accepted standards pursuant to Article 21(2) of Regulation (EU) 2017/2402.</t>
  </si>
  <si>
    <t>Derivatives using common standards</t>
  </si>
  <si>
    <t>A concise explanation on whether any hedging instruments used are underwritten and documented according to commonly accepted standards.</t>
  </si>
  <si>
    <t>N90</t>
  </si>
  <si>
    <t>Common standards underwriting derivatives explanation</t>
  </si>
  <si>
    <t>N91</t>
  </si>
  <si>
    <t>STSS38</t>
  </si>
  <si>
    <t>Referenced interest payments confirmation</t>
  </si>
  <si>
    <t>Confirmation and concise explanation on whether and how any referenced interest payments under the securitisation assets and liabilities are calculated by reference to generally used market interest rates or generally used sectoral rates reflective of the cost of funds pursuant to Article 21(3) of Regulation (EU) 2017/2402.</t>
  </si>
  <si>
    <t>Referenced interest payments based on generally used interest rates</t>
  </si>
  <si>
    <t>A concise explanation on whether and how any referenced interest payments under the securitisation assets and liabilities are calculated by reference to generally used market interest rates or generally used sectoral rates reflective of the cost of funds.</t>
  </si>
  <si>
    <t>Article 21(3)</t>
  </si>
  <si>
    <t>Item 2.2.2 and 2.2.13 of Annex 19 of Commission Delegated Regulation (EU) 2019/980</t>
  </si>
  <si>
    <t>N92</t>
  </si>
  <si>
    <t>Referenced interest payments explanation</t>
  </si>
  <si>
    <t>N93</t>
  </si>
  <si>
    <t>STSS39</t>
  </si>
  <si>
    <t>Acceleration notice / enforcement  requirement confirmation</t>
  </si>
  <si>
    <t>Confirmation and declaration in general terms that each of the requirements of Article 21(4) of Regulation (EU) 2017/2402 are met.</t>
  </si>
  <si>
    <t>No trapping of cash following enforcement or an acceleration notice</t>
  </si>
  <si>
    <t>A declaration in general terms that each of the requirements of Article 21(4) of Regulation (EU) 2017/2402 are met.</t>
  </si>
  <si>
    <t>Article 21(4)</t>
  </si>
  <si>
    <t>Item 3.4.5 of Annex 19 of Commission Delegated Regulation (EU) 2019/980</t>
  </si>
  <si>
    <t>N94</t>
  </si>
  <si>
    <t>Acceleration notice / enforcement  requirement explanation</t>
  </si>
  <si>
    <t>N95</t>
  </si>
  <si>
    <t>STSS40</t>
  </si>
  <si>
    <t>No trapping of cash confirmation</t>
  </si>
  <si>
    <t>Confirmation and optional comment that no cash would be trapped following the delivery of enforcement or an acceleration notice pursuant to Article 21(4)(a) of Regulation (EU) 2017/2402.</t>
  </si>
  <si>
    <t>(a)No amount of cash shall be trapped</t>
  </si>
  <si>
    <t>Confirmation that no cash would be trapped following the delivery of enforcement or an acceleration notice.</t>
  </si>
  <si>
    <t>Article 21(4)(a)</t>
  </si>
  <si>
    <t>N96</t>
  </si>
  <si>
    <t>No trapping of cash comment</t>
  </si>
  <si>
    <t>N97</t>
  </si>
  <si>
    <t>STSS41</t>
  </si>
  <si>
    <t>Sequential amortisation confirmation</t>
  </si>
  <si>
    <t>Confirmation and optional comment that principal receipts from the underlying exposures are passed to the investors via sequential amortisation of the securitisation positions, as determined by the seniority of the securitisation position pursuant to Article 21(4)(b) of Regulation (EU) 2017/2402.</t>
  </si>
  <si>
    <t>(b) principal receipts shall be passed to investors</t>
  </si>
  <si>
    <t>Confirmation that principal receipts from the underlying exposures are passed to the investors via sequential amortisation of the securitisation positions, as determined by the seniority of the securitisation position.</t>
  </si>
  <si>
    <t>Article 21(4)(b)</t>
  </si>
  <si>
    <t>N98</t>
  </si>
  <si>
    <t>Sequential amortisation comment</t>
  </si>
  <si>
    <t>N99</t>
  </si>
  <si>
    <t>STSS42</t>
  </si>
  <si>
    <t>Reversed repayment on seniority confirmation</t>
  </si>
  <si>
    <t>Confirmation and optional comment that the repayment of the securitisation position is not to be reversed with regard to their seniority pursuant to Article 21(4)(c) of Regulation (EU) 2017/2402</t>
  </si>
  <si>
    <t>(c) repayment shall not be reversed with regard to their seniority</t>
  </si>
  <si>
    <t>Confirmation that the repayment of the securitisation position is not to be reversed with regard to their seniority.</t>
  </si>
  <si>
    <t>Article 21(4)(c)</t>
  </si>
  <si>
    <t>N100</t>
  </si>
  <si>
    <t>Reversed repayment on seniority comment</t>
  </si>
  <si>
    <t>N101</t>
  </si>
  <si>
    <t>STSS43</t>
  </si>
  <si>
    <t>No automatic liquidation confirmation</t>
  </si>
  <si>
    <t>Confirmation and optional comment that not any provisions require automatic liquidation of the underlying exposures at market value pursuant to Article 21(4)(d) of Regulation (EU) 2017/2402</t>
  </si>
  <si>
    <t>(d) no provisions shall require automatic liquidation of the underlying exposures at market value</t>
  </si>
  <si>
    <t>Confirmation that not any provisions require automatic liquidation of the underlying exposures at market value.</t>
  </si>
  <si>
    <t>Article 21(4)(d)</t>
  </si>
  <si>
    <t>N102</t>
  </si>
  <si>
    <t>No automatic liquidation comment</t>
  </si>
  <si>
    <t>N103</t>
  </si>
  <si>
    <t>STSS44</t>
  </si>
  <si>
    <t>Non-sequential priority of payments triggers confirmation</t>
  </si>
  <si>
    <t>Confirmation and optional comment that transaction featuring non-sequential priority of payments include triggers relating to the performance of the underlying exposures resulting in the priority of payment reverting to sequential payments in order of seniority pursuant to Article 21(5) of Regulation (EU) 2017/2402.</t>
  </si>
  <si>
    <t>Securitisations featuring non-sequential priority of payments</t>
  </si>
  <si>
    <t>Confirmation that transaction featuring non-sequential priority of payments include triggers relating to the performance of the underlying exposures resulting in the priority of payment reverting to sequential payments in order of seniority.
Confirmation that such triggers include at least the deterioration in the credit quality of the underlying exposures below a predetermined threshold.</t>
  </si>
  <si>
    <t>Article 21(5)</t>
  </si>
  <si>
    <t>N104</t>
  </si>
  <si>
    <t>Non-sequential priority of payments triggers comment</t>
  </si>
  <si>
    <t>N105</t>
  </si>
  <si>
    <t>Credit quality deterioration trigger confirmation</t>
  </si>
  <si>
    <t>Confirmation and optional comment that such triggers include at least the deterioration in the credit quality of the underlying exposures below a predetermined threshold pursuant to Article 21(5) of Regulation (EU) 2017/2402</t>
  </si>
  <si>
    <t>N106</t>
  </si>
  <si>
    <t>Credit quality deterioration trigger comment</t>
  </si>
  <si>
    <t>N107</t>
  </si>
  <si>
    <t>STSS54</t>
  </si>
  <si>
    <t>Servicer expertise confirmation</t>
  </si>
  <si>
    <t>Confirmation and detailed explanation on how the requirements of Article 21(8) are met. As part of the explanation, include references  to any policies and procedures intended to ensure compliance with these requirements pursuant to Article 21(8) (b) of Regulation (EU) 2017/2402</t>
  </si>
  <si>
    <t>Required expertise from the servicer and policies and adequate procedures and risk management controls in place</t>
  </si>
  <si>
    <t>A detailed explanation on how the requirements of Article 21(8) are met. As part of the explanation, include references  to any policies and procedures intended to ensure compliance with these requirements.</t>
  </si>
  <si>
    <t>Article 21(8)</t>
  </si>
  <si>
    <t>Item 3.4.6 of Annex 19 of Commission Delegated Regulation (EU) 2019/980</t>
  </si>
  <si>
    <t>N108</t>
  </si>
  <si>
    <t>Servicer expertise explanation</t>
  </si>
  <si>
    <t>N109</t>
  </si>
  <si>
    <t>STSS45</t>
  </si>
  <si>
    <t>Early termination confirmation</t>
  </si>
  <si>
    <t>Confirmation and concise explanation, where applicable,  on revolving securitisation with early amortisation events for termination of revolving period based on prescribed triggers pursuant to Article 21(6) of Regulation (EU) 2017/2402</t>
  </si>
  <si>
    <t>Revolving securitisation with early amortisation events for termination of revolving period based on prescribed triggers</t>
  </si>
  <si>
    <t xml:space="preserve">A concise explanation, where applicable, on how the provisions in Art 21(6)(a) of Regulation (EU) 2017/2402 are reflected in the transaction documentation. </t>
  </si>
  <si>
    <t>Article 21(6)</t>
  </si>
  <si>
    <t>Items 2.3 and 2.4 of Annex 19 of Commission Delegated Regulation (EU) 2019/980</t>
  </si>
  <si>
    <t>N110</t>
  </si>
  <si>
    <t>Early termination explanation</t>
  </si>
  <si>
    <t>N111</t>
  </si>
  <si>
    <t>STSS46</t>
  </si>
  <si>
    <t>Confirmation and concise explanation where applicable, on deterioration in the credit quality of the underlying exposures pursuant to Article 21(6) (a) of Regulation (EU) 2017/2402</t>
  </si>
  <si>
    <t>(a) deterioration in the credit quality of the underlying exposures</t>
  </si>
  <si>
    <t>A concise explanation where applicable, on how the provisions in Art 21(6)(a) of Regulation (EU) 2017/2402 are reflected in the transaction documentation.</t>
  </si>
  <si>
    <t>Article 21(6)(a)</t>
  </si>
  <si>
    <t>N112</t>
  </si>
  <si>
    <t>Credit quality deterioration trigger explanation</t>
  </si>
  <si>
    <t>N113</t>
  </si>
  <si>
    <t>STSS47</t>
  </si>
  <si>
    <t>Insolvency-related event confirmation</t>
  </si>
  <si>
    <t>Confirmation and concise explanation, where applicable, on occurrence of an insolvency-related event of the originator or servicer pursuant to Article 21(6) (b) of Regulation (EU) 2017/2402</t>
  </si>
  <si>
    <t>(b) occurrence of an insolvency-related event of the originator or servicer</t>
  </si>
  <si>
    <t>A concise explanation, where applicable, on how the provisions or triggers in Art 21(6)(b) of Regulation (EU) 2017/2402 are reflected in the transaction documentation.</t>
  </si>
  <si>
    <t>Article 21(6)(b)</t>
  </si>
  <si>
    <t>N114</t>
  </si>
  <si>
    <t>Insolvency-related event explanation</t>
  </si>
  <si>
    <t>N115</t>
  </si>
  <si>
    <t>STSS48</t>
  </si>
  <si>
    <t>Pre-determined threshold value confirmation</t>
  </si>
  <si>
    <t>Confirmation and concise explanation, where applicable,  on value of the underlying exposures held by the SSPE falls below a pre-determined threshold pursuant to Article 21(6) (c) of Regulation (EU) 2017/2402</t>
  </si>
  <si>
    <t>(c) value of the underlying exposures held by the SSPE falls below a pre-determined threshold</t>
  </si>
  <si>
    <t>A concise explanation, where applicable, on how the provisions or triggers in Art 21(6)(c) of Regulation (EU) 2017/2402 are reflected in the transaction documentation, using cross-references to the relevant sections of the underlying documentation where the information can be found</t>
  </si>
  <si>
    <t>Article 21(6)(c)</t>
  </si>
  <si>
    <t>N116</t>
  </si>
  <si>
    <t>Pre-determined threshold value explanation</t>
  </si>
  <si>
    <t>N117</t>
  </si>
  <si>
    <t>STSS49</t>
  </si>
  <si>
    <t>New underlying exposures failure generation confirmation</t>
  </si>
  <si>
    <t>Confirmation and concise explanation, where applicable, on a failure to generate sufficient new underlying exposures meeting pre-determined credit quality (trigger for termination of the revolving period) under Article 21(6) (d) of Regulation (EU) 2017/2402</t>
  </si>
  <si>
    <t>(d) a failure to generate sufficient new underlying exposures meeting pre-determined credit quality (trigger for termination of the revolving period)</t>
  </si>
  <si>
    <t>A concise explanation, where applicable, on how the provisions in Art 21(6)(d) of Regulation (EU) 2017/2402 are reflected in the transaction documentation.</t>
  </si>
  <si>
    <t>Article 21(6)(d)</t>
  </si>
  <si>
    <t>N118</t>
  </si>
  <si>
    <t>New underlying exposures failure generation explanation</t>
  </si>
  <si>
    <t>N119</t>
  </si>
  <si>
    <t>STSS50</t>
  </si>
  <si>
    <t>Participant duties confirmation</t>
  </si>
  <si>
    <t>Confirmation and optional comment that the transaction documentation specifies all of the requirements under Article 21(7) (a) of Regulation (EU) 2017/2402 on the contractual obligations, duties and responsibilities of the servicer and the trustee, if any, and other ancillary service providers.</t>
  </si>
  <si>
    <t>(a)Information regarding contractual obligations of the servicer and trustee</t>
  </si>
  <si>
    <t>Confirmation that the transaction documentation specifies all of the requirements under Article 21(7) (a) of Regulation (EU) 2017/2402.</t>
  </si>
  <si>
    <t>Article 21(7)(a)</t>
  </si>
  <si>
    <t>N120</t>
  </si>
  <si>
    <t>Participant duties comment</t>
  </si>
  <si>
    <t>N121</t>
  </si>
  <si>
    <t>STSS51</t>
  </si>
  <si>
    <t>Servicing Continuity confirmation</t>
  </si>
  <si>
    <t>Confirmation and optional comment that the securitisation documentation expressly satisfies the requirements of Article 21(7) (b) of Regulation (EU) 2017/2402 on the processes and responsibilities necessary to ensure that a default by or an insolvency of the servicer does not result in a termination of servicing, such as a contractual provision which enables the replacement of the servicer in such case.</t>
  </si>
  <si>
    <t>(b)Servicing Continuity Provisions</t>
  </si>
  <si>
    <t>Confirmation that the securitisation documentation expressly satisfies the requirements of Article 21(7) (b) of Regulation (EU) 2017/2402.</t>
  </si>
  <si>
    <t>Article 21(7)(b)</t>
  </si>
  <si>
    <t>N122</t>
  </si>
  <si>
    <t>Servicing Continuity comment</t>
  </si>
  <si>
    <t>N123</t>
  </si>
  <si>
    <t>STSS52</t>
  </si>
  <si>
    <t>Derivative Counterparty Continuity confirmation</t>
  </si>
  <si>
    <t>Confirmation and optional comment that the transaction documentation satisfies all of the information referred to in Article 21(7) (c) of Regulation (EU) 2017/2402 on provisions that ensure the replacement of derivative counterparties in the case of their default, insolvency, and other specified events, where applicable.</t>
  </si>
  <si>
    <t>(c)Derivative Counterparty Continuity Provisions</t>
  </si>
  <si>
    <t>Confirmation that the transaction documentation satisfies all of the information referred to in Article 21(7) (c) of Regulation (EU) 2017/2402.</t>
  </si>
  <si>
    <t>Article 21(7)(c)</t>
  </si>
  <si>
    <t>Item 3.8 of Annex 19 of Commission Delegated Regulation (EU) 2019/980</t>
  </si>
  <si>
    <t>N124</t>
  </si>
  <si>
    <t>Derivative Counterparty Continuity comment</t>
  </si>
  <si>
    <t>N125</t>
  </si>
  <si>
    <t>STSS53</t>
  </si>
  <si>
    <t>Liquidity Provider Continuity confirmation</t>
  </si>
  <si>
    <t>Confirmation and optional comment that the transaction documentation satisfies all of the information under Article 21(7 (c) of Regulation (EU) 2017/2402 on provisions that ensure the replacement of liquidity providers in the case of their default, insolvency, and other specified events, where applicable.</t>
  </si>
  <si>
    <t>(c)Account Bank Continuity Provisions</t>
  </si>
  <si>
    <t>Confirmation that the transaction documentation satisfies all of the information under Article 21(7 (c) of Regulation (EU) 2017/2402.</t>
  </si>
  <si>
    <t>N126</t>
  </si>
  <si>
    <t>Liquidity Provider Continuity comment</t>
  </si>
  <si>
    <t>N127</t>
  </si>
  <si>
    <t>Account Bank Continuity confirmation</t>
  </si>
  <si>
    <t>Confirmation and optional comment that the transaction documentation satisfies all of the information under Article 21(7 (c) of Regulation (EU) 2017/2402 on provisions that ensure the replacement of the account bank in the case of their default, insolvency, and other specified events, where applicable.</t>
  </si>
  <si>
    <t>N128</t>
  </si>
  <si>
    <t>Account Bank Continuity comment</t>
  </si>
  <si>
    <t>N129</t>
  </si>
  <si>
    <t>STSS55</t>
  </si>
  <si>
    <t>Debt situation documentation confirmation</t>
  </si>
  <si>
    <t>Confirmation and optional comment that the underlying documentation sets out in clear and consistent terms, definitions, remedies and actions relating to the debt situations set out in Article 21(9) of Regulation (EU) 2017/2402.</t>
  </si>
  <si>
    <t>Clear and consistent definitions relating to the treatment of problem loans</t>
  </si>
  <si>
    <t>Confirmation that the underlying documentation sets out in clear and consistent terms, definitions, remedies and actions relating to the debt situations set out in Article 21(9) of Regulation (EU) 2017/2402.</t>
  </si>
  <si>
    <t>Article 21(9)</t>
  </si>
  <si>
    <t>Item 2.2.2 of Annex 19 of Commission Delegated Regulation (EU) 2019/980</t>
  </si>
  <si>
    <t>N130</t>
  </si>
  <si>
    <t>Debt situation documentation comment</t>
  </si>
  <si>
    <t>N131</t>
  </si>
  <si>
    <t>STSS56</t>
  </si>
  <si>
    <t>Priorities of payment and triggered events confirmation</t>
  </si>
  <si>
    <t>Confirmation and optional comment that the securitisation documentation sets out the priorities of payment and trigger events pursuant to Articles 21(9) of Regulation (EU) 2017/2402.</t>
  </si>
  <si>
    <t>Priorities of payment and triggers events</t>
  </si>
  <si>
    <t>Confirmation that the securitisation documentation sets out the priorities of payment and trigger events pursuant to Articles 21(9) of Regulation (EU) 2017/2402.</t>
  </si>
  <si>
    <t>Item 3.4.7 of Annex 19 of Commission Delegated Regulation (EU) 2019/980</t>
  </si>
  <si>
    <t>N132</t>
  </si>
  <si>
    <t>Priorities of payment and triggered events comment</t>
  </si>
  <si>
    <t>N133</t>
  </si>
  <si>
    <t>STSS57</t>
  </si>
  <si>
    <t>Timely resolution of conflicts confirmation</t>
  </si>
  <si>
    <t>Confirmation and optional comment that the provisions under Article 21(10) of Regulation (EU) 2017/2402 relating to the timely resolutions of conflicts are met.</t>
  </si>
  <si>
    <t>Timely resolution of conflicts between classes of investors &amp; responsibilities of trustee</t>
  </si>
  <si>
    <t>Confirmation that the provisions under Article 21(10) of Regulation (EU) 2017/2402 relating to the timely resolutions of conflicts are met.</t>
  </si>
  <si>
    <t>Article 21(10)</t>
  </si>
  <si>
    <t>Items 3.4.7 and 3.4.8 of Annex 19 of Commission Delegated Regulation (EU) 2019/980</t>
  </si>
  <si>
    <t>N134</t>
  </si>
  <si>
    <t>Timely resolution of conflicts comment</t>
  </si>
  <si>
    <t>N135</t>
  </si>
  <si>
    <t>STSS58</t>
  </si>
  <si>
    <t>Historical Default and Loss Performance Data confirmation</t>
  </si>
  <si>
    <t>Confirmation and optional comment that the data required to be made available under Article 22(1) of Regulation (EU) 2017/2402 is available on static and dynamic historical default and loss performance.</t>
  </si>
  <si>
    <t>Historical Default and Loss Performance Data</t>
  </si>
  <si>
    <t>Confirmation that the data required to be made available under Article 22(1) of Regulation (EU) 2017/2402 is available,  stating clearly where the information can be found.</t>
  </si>
  <si>
    <t>Article 22(1)</t>
  </si>
  <si>
    <t>N136</t>
  </si>
  <si>
    <t>Historical Default and Loss Performance Data comment</t>
  </si>
  <si>
    <t>N137</t>
  </si>
  <si>
    <t>Historical Default and Loss Performance Data location</t>
  </si>
  <si>
    <t>{TEXT-1000}</t>
  </si>
  <si>
    <t>N138</t>
  </si>
  <si>
    <t>STSS59</t>
  </si>
  <si>
    <t>Sample external verification confirmation</t>
  </si>
  <si>
    <t>Confirmation and optional comment that a sample of the underlying exposures was subject to external verification prior to the issuance of the securities by an appropriate and independent party pursuant to  Article 22(2) of Regulation (EU) 2017/2402.</t>
  </si>
  <si>
    <t>Sample of the underlying exposures subject to external verifications</t>
  </si>
  <si>
    <t xml:space="preserve">Confirmation that a sample of the underlying exposures was subject to external verification prior to the issuance of the securities by an appropriate and independent party. </t>
  </si>
  <si>
    <t>Article 22(2)</t>
  </si>
  <si>
    <t>N139</t>
  </si>
  <si>
    <t>Sample external verification comment</t>
  </si>
  <si>
    <t>N140</t>
  </si>
  <si>
    <t>STSS60</t>
  </si>
  <si>
    <t>Liability cash flow model confirmation (prior pricing)</t>
  </si>
  <si>
    <t>Confirmation that a liability cash flow model is available to potential investors prior to pricing and location where this information is available pursuant to  Article 22(3) of Regulation (EU) 2017/2402.</t>
  </si>
  <si>
    <t>Availability of a liability cash flow model to potential investors</t>
  </si>
  <si>
    <t>Confirmation that a liability cash flow model is available to potential investors prior to pricing and state clearly where this information is available. After pricing, confirmation that such information has been made available to potential investors upon request.</t>
  </si>
  <si>
    <t>Article 22(3)</t>
  </si>
  <si>
    <t>N141</t>
  </si>
  <si>
    <t>N142</t>
  </si>
  <si>
    <t>Liability cash flow model confirmation (after pricing)</t>
  </si>
  <si>
    <t>Confirmation and optional comment that after pricing, such information has been made available to potential investors upon request pursuant to  Article 22(3) of Regulation (EU) 2017/2402.</t>
  </si>
  <si>
    <t>N143</t>
  </si>
  <si>
    <t>Liability cash flow model comment (after pricing)</t>
  </si>
  <si>
    <t>N144</t>
  </si>
  <si>
    <t>STSS61</t>
  </si>
  <si>
    <t>Environmental performance availability</t>
  </si>
  <si>
    <t>Available</t>
  </si>
  <si>
    <t>{N/A/Available/Not available}</t>
  </si>
  <si>
    <t>Confirmation and  concise explanation on whether the information related to the environmental performance of the assets financed by residential loans, or auto loans or leases is available pursuant to Article 7 (1)(a) of Regulation (EU) 2017/2402 and a statement where that information is to be found pursuant to  Article 22(4) of Regulation (EU) 2017/2402.</t>
  </si>
  <si>
    <t>Publication on environmental performance of underlying exposures consisting of residential loans or car loans or leases*</t>
  </si>
  <si>
    <t>A concise explanation on whether the information related to the environmental performance of the assets financed by residential loans, or auto loans or leases is available pursuant to Article 7 (1)(a) of Regulation (EU) 2017/2402 and a statement where that information is to be found.</t>
  </si>
  <si>
    <t>Article 22(4)</t>
  </si>
  <si>
    <t>N145</t>
  </si>
  <si>
    <t>Environmental performance explanation</t>
  </si>
  <si>
    <t>N146</t>
  </si>
  <si>
    <t>STSS62</t>
  </si>
  <si>
    <t>Article 7 compliance confirmation</t>
  </si>
  <si>
    <t>Confirmation and optional comment that the originator and the sponsor are complying with Article 7 of Regulation (EU) 2017/2402 pursuant to  Article 22 (5) of Regulation (EU) 2017/2402.</t>
  </si>
  <si>
    <t>Originator and sponsor responsible for compliance with Article 7</t>
  </si>
  <si>
    <t>Confirmation that:
- the originator and the sponsor are complying with Article 7 of Regulation (EU) 2017/2402;
- the information required by Article 7(1) (a) has been made available to potential investors before pricing upon request;
- the information required by Article 7(1)  (b) to (d) has been made available before pricing at least in draft or initial form.</t>
  </si>
  <si>
    <t>Article 22(5)</t>
  </si>
  <si>
    <t>N147</t>
  </si>
  <si>
    <t>Article 7 compliance comment</t>
  </si>
  <si>
    <t>N148</t>
  </si>
  <si>
    <t>Underlying information confirmation</t>
  </si>
  <si>
    <t>Confirmation and optional comment that the information required by Article 7(1) (a) has been made available to potential investors before pricing upon request pursuant to  Article 22 (5) of Regulation (EU) 2017/2402.</t>
  </si>
  <si>
    <t>N149</t>
  </si>
  <si>
    <t>Underlying information comment</t>
  </si>
  <si>
    <t>N150</t>
  </si>
  <si>
    <t>Before pricing documentation confirmation</t>
  </si>
  <si>
    <t>Confirmation and optional comment that the information required by Article 7(1)  (b) to (d) has been made available before pricing at least in draft or initial form pursuant to Article 22 (5) of Regulation (EU) 2017/2402</t>
  </si>
  <si>
    <t>N151</t>
  </si>
  <si>
    <t>Before pricing documentation comment</t>
  </si>
  <si>
    <t>STSS3</t>
  </si>
  <si>
    <t>Parameters list</t>
  </si>
  <si>
    <t>Multiple STS notifications</t>
  </si>
  <si>
    <t>STSS32-STSAT29</t>
  </si>
  <si>
    <t>Applicable/Not Applicable</t>
  </si>
  <si>
    <t>Confirmed or Unconfirmed</t>
  </si>
  <si>
    <t>Yes or No</t>
  </si>
  <si>
    <t>Type of Transfer</t>
  </si>
  <si>
    <t>Categories</t>
  </si>
  <si>
    <t>Character length parameters</t>
  </si>
  <si>
    <t>Master Trust</t>
  </si>
  <si>
    <t>Applicable</t>
  </si>
  <si>
    <t>AUSTRIA</t>
  </si>
  <si>
    <t>by means of an assignment</t>
  </si>
  <si>
    <t>{ALPHANUM}</t>
  </si>
  <si>
    <t xml:space="preserve"> </t>
  </si>
  <si>
    <t>Other</t>
  </si>
  <si>
    <t>Private</t>
  </si>
  <si>
    <t>Not available</t>
  </si>
  <si>
    <t>Exemption on derivatives</t>
  </si>
  <si>
    <t>Unconfirmed</t>
  </si>
  <si>
    <t>BELGIUM</t>
  </si>
  <si>
    <t>alternative mechanism</t>
  </si>
  <si>
    <t>No exemption</t>
  </si>
  <si>
    <t>BULGARIA</t>
  </si>
  <si>
    <t>Single instalment</t>
  </si>
  <si>
    <t>CYPRUS</t>
  </si>
  <si>
    <t>Less than one year maturity</t>
  </si>
  <si>
    <t>{ALPHANUM-10000}</t>
  </si>
  <si>
    <t>{COUNTRYCODE_2}</t>
  </si>
  <si>
    <t>GERMANY</t>
  </si>
  <si>
    <t>STSS10 &amp; STSAT10</t>
  </si>
  <si>
    <t>{DATEFORMAT}</t>
  </si>
  <si>
    <t>DENMARK</t>
  </si>
  <si>
    <t>residential mortgages</t>
  </si>
  <si>
    <t>ESTONIA</t>
  </si>
  <si>
    <t>commercial mortgages</t>
  </si>
  <si>
    <t>credit facilities provided to individuals for personal, family or household consumption purposes</t>
  </si>
  <si>
    <t>FINLAND</t>
  </si>
  <si>
    <t>credit facilities, including loans and leases, provided to any type of enterprise or corporation</t>
  </si>
  <si>
    <t>FRANCE</t>
  </si>
  <si>
    <t>auto loans/leases</t>
  </si>
  <si>
    <t>{NUMERIC}</t>
  </si>
  <si>
    <t>0123456789-+.</t>
  </si>
  <si>
    <t>UNITED KINGDOM</t>
  </si>
  <si>
    <t>credit-card receivables</t>
  </si>
  <si>
    <t>{ALPHANUM-1000}</t>
  </si>
  <si>
    <t>GREECE</t>
  </si>
  <si>
    <t>trade receivables</t>
  </si>
  <si>
    <t>Accepted ASCII characters list</t>
  </si>
  <si>
    <t>ABCDEFGHIJKLMNOPQRSTUVWXYZ0123456789</t>
  </si>
  <si>
    <t>CROATIA</t>
  </si>
  <si>
    <t>others</t>
  </si>
  <si>
    <t>Concatenated rule (for country codes)</t>
  </si>
  <si>
    <t>; .()-,'ABCDEFGHIJKLMNOPQRSTUVWXYZ</t>
  </si>
  <si>
    <t>HUNGARY</t>
  </si>
  <si>
    <t>Concatenated rule (for ISINs and LEIs)</t>
  </si>
  <si>
    <t>;ABCDEFGHIJKLMNOPQRSTUVWXYZ0123456789</t>
  </si>
  <si>
    <t>IRELAND</t>
  </si>
  <si>
    <t>Concatenated rule (lowercase)</t>
  </si>
  <si>
    <t xml:space="preserve"> !"#$%&amp;'()*+,-./0123456789:;&lt;=&gt;?@[\]^_`abcdefghijklmnopqrstuvwxyz{|}~</t>
  </si>
  <si>
    <t>ICELAND</t>
  </si>
  <si>
    <t>Concatenated rule (uppercase)</t>
  </si>
  <si>
    <t xml:space="preserve"> !"#$%&amp;'()*+,-./0123456789:;&lt;=&gt;?@[\]^_`ABCDEFGHIJKLMNOPQRSTUVWXYZ{|}~</t>
  </si>
  <si>
    <t>ITALY</t>
  </si>
  <si>
    <t>Concatenated rule (all cases)</t>
  </si>
  <si>
    <t>LIECHTENSTEIN</t>
  </si>
  <si>
    <t>Concatenated rule (utf8)</t>
  </si>
  <si>
    <t>LITHUANIA</t>
  </si>
  <si>
    <t>ASCII character code</t>
  </si>
  <si>
    <t>character</t>
  </si>
  <si>
    <t>LUXEMBOURG</t>
  </si>
  <si>
    <t>32 (space)</t>
  </si>
  <si>
    <t>LATVIA</t>
  </si>
  <si>
    <t>!</t>
  </si>
  <si>
    <t>MALTA</t>
  </si>
  <si>
    <t>"</t>
  </si>
  <si>
    <t>NETHERLANDS</t>
  </si>
  <si>
    <t>#</t>
  </si>
  <si>
    <t>NORWAY</t>
  </si>
  <si>
    <t>$</t>
  </si>
  <si>
    <t>POLAND</t>
  </si>
  <si>
    <t>%</t>
  </si>
  <si>
    <t>PORTUGAL</t>
  </si>
  <si>
    <t>&amp;</t>
  </si>
  <si>
    <t>ROMANIA</t>
  </si>
  <si>
    <t>'</t>
  </si>
  <si>
    <t>SWEDEN</t>
  </si>
  <si>
    <t>Bulgarian National Bank (BNB)</t>
  </si>
  <si>
    <t>(</t>
  </si>
  <si>
    <t>SLOVENIA</t>
  </si>
  <si>
    <t>Cyprus Securities and Exchange Commission (CySEC)</t>
  </si>
  <si>
    <t>)</t>
  </si>
  <si>
    <t>SLOVAKIA</t>
  </si>
  <si>
    <t>Czech National Bank (CNB)</t>
  </si>
  <si>
    <t>*</t>
  </si>
  <si>
    <t>ANDORRA</t>
  </si>
  <si>
    <t>+</t>
  </si>
  <si>
    <t>UNITED ARAB EMIRATES</t>
  </si>
  <si>
    <t>,</t>
  </si>
  <si>
    <t>AFGHANISTAN</t>
  </si>
  <si>
    <t>-</t>
  </si>
  <si>
    <t>ANTIGUA AND BARBUDA</t>
  </si>
  <si>
    <t>.</t>
  </si>
  <si>
    <t>ANGUILLA</t>
  </si>
  <si>
    <t>/</t>
  </si>
  <si>
    <t>ALBANIA</t>
  </si>
  <si>
    <t>0</t>
  </si>
  <si>
    <t>ARMENIA</t>
  </si>
  <si>
    <t>1</t>
  </si>
  <si>
    <t>ANGOLA</t>
  </si>
  <si>
    <t>2</t>
  </si>
  <si>
    <t>ANTARCTICA</t>
  </si>
  <si>
    <t>3</t>
  </si>
  <si>
    <t>ARGENTINA</t>
  </si>
  <si>
    <t>4</t>
  </si>
  <si>
    <t>AMERICAN SAMOA</t>
  </si>
  <si>
    <t>Central Bank of Ireland (CBI)</t>
  </si>
  <si>
    <t>5</t>
  </si>
  <si>
    <t>AUSTRALIA</t>
  </si>
  <si>
    <t>6</t>
  </si>
  <si>
    <t>ARUBA</t>
  </si>
  <si>
    <t>7</t>
  </si>
  <si>
    <t>ALAND ISLANDS</t>
  </si>
  <si>
    <t>8</t>
  </si>
  <si>
    <t>AZERBAIJAN</t>
  </si>
  <si>
    <t>9</t>
  </si>
  <si>
    <t>BOSNIA AND HERZEGOVINA</t>
  </si>
  <si>
    <t>:</t>
  </si>
  <si>
    <t>BARBADOS</t>
  </si>
  <si>
    <t>;</t>
  </si>
  <si>
    <t>BANGLADESH</t>
  </si>
  <si>
    <t>&lt;</t>
  </si>
  <si>
    <t>BURKINA FASO</t>
  </si>
  <si>
    <t>=</t>
  </si>
  <si>
    <t>BAHRAIN</t>
  </si>
  <si>
    <t>&gt;</t>
  </si>
  <si>
    <t>BURUNDI</t>
  </si>
  <si>
    <t>?</t>
  </si>
  <si>
    <t>BENIN</t>
  </si>
  <si>
    <t>@</t>
  </si>
  <si>
    <t>SAINT BARTHELEMY</t>
  </si>
  <si>
    <t>National Bank of Slovakia (NBS)</t>
  </si>
  <si>
    <t>[</t>
  </si>
  <si>
    <t>BERMUDA</t>
  </si>
  <si>
    <t>\</t>
  </si>
  <si>
    <t>BRUNEI DARUSSALAM</t>
  </si>
  <si>
    <t>Malta Financial Services Authority (MFSA)</t>
  </si>
  <si>
    <t>]</t>
  </si>
  <si>
    <t>BOLIVIA, PLURINATIONAL STATE OF</t>
  </si>
  <si>
    <t>^</t>
  </si>
  <si>
    <t>BONAIRE, SINT EUSTATIUS AND SABA</t>
  </si>
  <si>
    <t>_</t>
  </si>
  <si>
    <t>BRAZIL</t>
  </si>
  <si>
    <t>`</t>
  </si>
  <si>
    <t>BAHAMAS</t>
  </si>
  <si>
    <t>a</t>
  </si>
  <si>
    <t>BHUTAN</t>
  </si>
  <si>
    <t>b</t>
  </si>
  <si>
    <t>BOUVET ISLAND</t>
  </si>
  <si>
    <t>c</t>
  </si>
  <si>
    <t>BOTSWANA</t>
  </si>
  <si>
    <t>d</t>
  </si>
  <si>
    <t>BELARUS</t>
  </si>
  <si>
    <t>e</t>
  </si>
  <si>
    <t>BELIZE</t>
  </si>
  <si>
    <t>f</t>
  </si>
  <si>
    <t>CANADA</t>
  </si>
  <si>
    <t>g</t>
  </si>
  <si>
    <t>COCOS (KEELING) ISLANDS</t>
  </si>
  <si>
    <t>h</t>
  </si>
  <si>
    <t>CONGO, THE DEMOCRATIC REPUBLIC OF THE</t>
  </si>
  <si>
    <t>i</t>
  </si>
  <si>
    <t>CENTRAL AFRICAN REPUBLIC</t>
  </si>
  <si>
    <t>j</t>
  </si>
  <si>
    <t>CONGO</t>
  </si>
  <si>
    <t>k</t>
  </si>
  <si>
    <t>SWITZERLAND</t>
  </si>
  <si>
    <t>l</t>
  </si>
  <si>
    <t>COTE D'IVOIRE</t>
  </si>
  <si>
    <t>m</t>
  </si>
  <si>
    <t>COOK ISLANDS</t>
  </si>
  <si>
    <t>n</t>
  </si>
  <si>
    <t>CHILE</t>
  </si>
  <si>
    <t>o</t>
  </si>
  <si>
    <t>CAMEROON</t>
  </si>
  <si>
    <t>p</t>
  </si>
  <si>
    <t>CHINA</t>
  </si>
  <si>
    <t>q</t>
  </si>
  <si>
    <t>COLOMBIA</t>
  </si>
  <si>
    <t>r</t>
  </si>
  <si>
    <t>COSTA RICA</t>
  </si>
  <si>
    <t>s</t>
  </si>
  <si>
    <t>CUBA</t>
  </si>
  <si>
    <t>t</t>
  </si>
  <si>
    <t>CABO VERDE</t>
  </si>
  <si>
    <t>u</t>
  </si>
  <si>
    <t>CURACAO</t>
  </si>
  <si>
    <t>v</t>
  </si>
  <si>
    <t>CHRISTMAS ISLAND</t>
  </si>
  <si>
    <t>w</t>
  </si>
  <si>
    <t>DJIBOUTI</t>
  </si>
  <si>
    <t>x</t>
  </si>
  <si>
    <t>DOMINICA</t>
  </si>
  <si>
    <t>y</t>
  </si>
  <si>
    <t>DOMINICAN REPUBLIC</t>
  </si>
  <si>
    <t>z</t>
  </si>
  <si>
    <t>ALGERIA</t>
  </si>
  <si>
    <t>{</t>
  </si>
  <si>
    <t>ECUADOR</t>
  </si>
  <si>
    <t>|</t>
  </si>
  <si>
    <t>EGYPT</t>
  </si>
  <si>
    <t>}</t>
  </si>
  <si>
    <t>WESTERN SAHARA</t>
  </si>
  <si>
    <t>~</t>
  </si>
  <si>
    <t>ERITREA</t>
  </si>
  <si>
    <t>ETHIOPIA</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</si>
  <si>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</si>
  <si>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</si>
  <si>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</si>
  <si>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</si>
  <si>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</si>
  <si>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</si>
  <si>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</si>
  <si>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</si>
  <si>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</si>
  <si>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</si>
  <si>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</si>
  <si>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</si>
  <si>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</si>
  <si>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</si>
  <si>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</si>
  <si>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</si>
  <si>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SOUTH GEORGIA AND SOUTH SANDWICH ISLANDS</t>
  </si>
  <si>
    <t>GUATEMALA</t>
  </si>
  <si>
    <t>GUAM</t>
  </si>
  <si>
    <t>GUINEA-BISSAU</t>
  </si>
  <si>
    <t>GUYANA</t>
  </si>
  <si>
    <t>HONG KONG</t>
  </si>
  <si>
    <t>HEARD ISLAND AND MCDONALD ISLANDS</t>
  </si>
  <si>
    <t>HONDURAS</t>
  </si>
  <si>
    <t>HAITI</t>
  </si>
  <si>
    <t>INDONESIA</t>
  </si>
  <si>
    <t>ISRAEL</t>
  </si>
  <si>
    <t>ISLE OF MAN</t>
  </si>
  <si>
    <t>INDIA</t>
  </si>
  <si>
    <t>BRITISH INDIAN OCEAN TERRITORY</t>
  </si>
  <si>
    <t>IRAQ</t>
  </si>
  <si>
    <t>IRAN (ISLAMIC REPUBLIC OF)</t>
  </si>
  <si>
    <t>JERSEY</t>
  </si>
  <si>
    <t>JAMAICA</t>
  </si>
  <si>
    <t>JORDAN</t>
  </si>
  <si>
    <t>JAPAN</t>
  </si>
  <si>
    <t>KENYA</t>
  </si>
  <si>
    <t>KYRGYZSTAN</t>
  </si>
  <si>
    <t>CAMBODIA</t>
  </si>
  <si>
    <t>KIRIBATI</t>
  </si>
  <si>
    <t>COMOROS</t>
  </si>
  <si>
    <t>SAINT KITTS AND NEVIS</t>
  </si>
  <si>
    <t>KOREA (DEMOCRATIC PEOPLE'S REPUBLIC OF)</t>
  </si>
  <si>
    <t>KOREA, REPUBLIC OF</t>
  </si>
  <si>
    <t>KUWAIT</t>
  </si>
  <si>
    <t>CAYMAN ISLANDS</t>
  </si>
  <si>
    <t>KAZAKHSTAN</t>
  </si>
  <si>
    <t>LAO PEOPLE'S DEMOCRATIC REPUBLIC</t>
  </si>
  <si>
    <t>LEBANON</t>
  </si>
  <si>
    <t>SAINT LUCIA</t>
  </si>
  <si>
    <t>SRI LANKA</t>
  </si>
  <si>
    <t>LIBERIA</t>
  </si>
  <si>
    <t>LESOTHO</t>
  </si>
  <si>
    <t>LIBYA</t>
  </si>
  <si>
    <t>MOROCCO</t>
  </si>
  <si>
    <t>MONACO</t>
  </si>
  <si>
    <t>MOLDOVA, REPUBLIC OF</t>
  </si>
  <si>
    <t>MONTENEGRO</t>
  </si>
  <si>
    <t>SAINT MARTIN (FRENCH PART)</t>
  </si>
  <si>
    <t>MADAGASCAR</t>
  </si>
  <si>
    <t>MARSHALL ISLANDS</t>
  </si>
  <si>
    <t>MALI</t>
  </si>
  <si>
    <t>MYANMAR</t>
  </si>
  <si>
    <t>MONGOLIA</t>
  </si>
  <si>
    <t>MACAO</t>
  </si>
  <si>
    <t>NORTHERN MARIANA ISLANDS</t>
  </si>
  <si>
    <t>MARTINIQUE</t>
  </si>
  <si>
    <t>MAURITANIA</t>
  </si>
  <si>
    <t>MONTSERRAT</t>
  </si>
  <si>
    <t>MAURITIUS</t>
  </si>
  <si>
    <t>MALDIVES</t>
  </si>
  <si>
    <t>MALAWI</t>
  </si>
  <si>
    <t>MEXICO</t>
  </si>
  <si>
    <t>MALAYSIA</t>
  </si>
  <si>
    <t>MOZAMBIQUE</t>
  </si>
  <si>
    <t>NAMIBIA</t>
  </si>
  <si>
    <t>NEW CALEDONIA</t>
  </si>
  <si>
    <t>NIGER</t>
  </si>
  <si>
    <t>NORFOLK ISLAND</t>
  </si>
  <si>
    <t>NIGERIA</t>
  </si>
  <si>
    <t>NICARAGUA</t>
  </si>
  <si>
    <t>NEPAL</t>
  </si>
  <si>
    <t>NAURU</t>
  </si>
  <si>
    <t>NIUE</t>
  </si>
  <si>
    <t>NEW ZEALAND</t>
  </si>
  <si>
    <t>OMAN</t>
  </si>
  <si>
    <t>PANAMA</t>
  </si>
  <si>
    <t>PERU</t>
  </si>
  <si>
    <t>FRENCH POLYNESIA</t>
  </si>
  <si>
    <t>PAPUA NEW GUINEA</t>
  </si>
  <si>
    <t>PHILIPPINES</t>
  </si>
  <si>
    <t>PAKISTAN</t>
  </si>
  <si>
    <t>SAINT PIERRE AND MIQUELON</t>
  </si>
  <si>
    <t>PITCAIRN</t>
  </si>
  <si>
    <t>PUERTO RICO</t>
  </si>
  <si>
    <t>PALESTINE, STATE OF</t>
  </si>
  <si>
    <t>PALAU</t>
  </si>
  <si>
    <t>PARAGUAY</t>
  </si>
  <si>
    <t>QATAR</t>
  </si>
  <si>
    <t>REUNION</t>
  </si>
  <si>
    <t>SERBIA</t>
  </si>
  <si>
    <t>RUSSIAN FEDERATION</t>
  </si>
  <si>
    <t>RWANDA</t>
  </si>
  <si>
    <t>SAUDI ARABIA</t>
  </si>
  <si>
    <t>SOLOMON ISLANDS</t>
  </si>
  <si>
    <t>SEYCHELLES</t>
  </si>
  <si>
    <t>SUDAN</t>
  </si>
  <si>
    <t>SINGAPORE</t>
  </si>
  <si>
    <t>ST HELENA,ASCENSION AND TRISTAN DA CUNHA</t>
  </si>
  <si>
    <t>SVALBARD AND JAN MAYEN</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</si>
  <si>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</si>
  <si>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</si>
  <si>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</si>
  <si>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</si>
  <si>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</si>
  <si>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</si>
  <si>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</si>
  <si>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</si>
  <si>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</si>
  <si>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</si>
  <si>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</si>
  <si>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</si>
  <si>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</si>
  <si>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</si>
  <si>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THAILAND</t>
  </si>
  <si>
    <t>TAJIKISTAN</t>
  </si>
  <si>
    <t>TOKELAU</t>
  </si>
  <si>
    <t>TIMOR-LESTE</t>
  </si>
  <si>
    <t>TURKMENISTAN</t>
  </si>
  <si>
    <t>TUNISIA</t>
  </si>
  <si>
    <t>TONGA</t>
  </si>
  <si>
    <t>TURKEY</t>
  </si>
  <si>
    <t>TRINIDAD AND TOBAGO</t>
  </si>
  <si>
    <t>TUVALU</t>
  </si>
  <si>
    <t>TANZANIA, UNITED REPUBLIC OF</t>
  </si>
  <si>
    <t>UKRAINE</t>
  </si>
  <si>
    <t>UGANDA</t>
  </si>
  <si>
    <t>UNITED STATES MINOR OUTLYING ISLANDS</t>
  </si>
  <si>
    <t>UNITED STATES OF AMERICA</t>
  </si>
  <si>
    <t>URUGUAY</t>
  </si>
  <si>
    <t>UZBEKISTAN</t>
  </si>
  <si>
    <t>HOLY SEE</t>
  </si>
  <si>
    <t>SAINT VINCENT AND THE GRENADINES</t>
  </si>
  <si>
    <t>VENEZUELA (BOLIVARIAN REPUBLIC OF)</t>
  </si>
  <si>
    <t>VIRGIN ISLANDS, BRITISH</t>
  </si>
  <si>
    <t>VIRGIN ISLANDS (U.S.)</t>
  </si>
  <si>
    <t>VIET NAM</t>
  </si>
  <si>
    <t>VANUATU</t>
  </si>
  <si>
    <t>WALLIS AND FUTUNA</t>
  </si>
  <si>
    <t>SAMOA</t>
  </si>
  <si>
    <t>YEMEN</t>
  </si>
  <si>
    <t>MAYOTTE</t>
  </si>
  <si>
    <t>SOUTH AFRICA</t>
  </si>
  <si>
    <t>ZAMBIA</t>
  </si>
  <si>
    <t>ZIMBABWE</t>
  </si>
  <si>
    <t>The LEI of the Designated Entity in accordance with Article 27(1) of Regulation (EU) 2017/2402</t>
  </si>
  <si>
    <t>Exemption on Prospectus</t>
  </si>
  <si>
    <t>Where the public securitisation is exempt from publishing a prospectus, concise explanation explaining why this is the case making reference to the relevant article of the prospectus regulation</t>
  </si>
  <si>
    <t>Where the answer to field STS17 is "Yes", confirmation that the originator’s or original lender’s credit-granting criteria, processes and systems in place are executed in accordance with Article 9 of Regulation (EU) 2017/2402.</t>
  </si>
  <si>
    <t>Where the answer to field STS17 is "Yes", confirmation that the credit-granting as referred to in Article 27(3)(a) of Regulation (EU) 2017/2402 is subject to supervision.</t>
  </si>
  <si>
    <t>Instrument identification code</t>
  </si>
  <si>
    <t xml:space="preserve">Where available, the international security identification code (ISIN) or codes. If no ISIN is available, then any other unique securities code assigned to this securitisation.
</t>
  </si>
  <si>
    <t>The unique identifier assigned by the reporting entity in accordance with Article 11(1) of Delegated Regulation (EU)  2020/1224</t>
  </si>
  <si>
    <t xml:space="preserve">A ‘Yes’ or ‘No’ statement as to whether the originator or original lender is not a credit institution or investment firm established in the Union. </t>
  </si>
  <si>
    <t>Confirmation and concise explanation on how the underlying exposures transferred from, or assigned by, the seller to the SSPE meet predetermined, clear and documented eligibility criteria which do not allow for active portfolio management of those exposures on a discretionary basis pursuant to  Article 20(7) of Regulation (EU) 2017/2402.</t>
  </si>
  <si>
    <t>Confirmation and concise explanation on how the selection and transfer of the underlying exposures in the securitisation is based on clear processes which facilitate the identification of which exposures are selected for or transferred into the securitisation and that they do not allow for their active portfolio management on a discretionary basis pursuant to  Article 20(7) of Regulation (EU) 2017/2402.</t>
  </si>
  <si>
    <t>Confirmation and detailed explanation as to the homogeneity of the pool of underlying exposures backing the securitisation pursuant to  Article 20(8) of Regulation (EU) 2017/2402. For that purpose, include a reference to the EBA RTS on homogeneity (Commission Delegated Regulation (EU) [2019/1851], and explain in detail how each of the conditions specified in the Article 1 of that Delegated Regulation are met.</t>
  </si>
  <si>
    <t>Last notification date</t>
  </si>
  <si>
    <t xml:space="preserve">Confirmation and optional comment that the originator’s or original lender’s credit-granting criteria, processes and systems in place are executed in accordance with Article 9 of Regulation (EU) 2017/2402 where the Originator (or original lender) is not a Credit institution. </t>
  </si>
  <si>
    <t>Retaining entity name</t>
  </si>
  <si>
    <t>Name of the entity (where LEI is not available) that retains the material net economic interest pursuant to  Article 21(1) of Regulation (EU) 2017/2402.</t>
  </si>
  <si>
    <t>Subject to severe clawback</t>
  </si>
  <si>
    <t>Originator country  (if multiple countries)</t>
  </si>
  <si>
    <t>Sponsor country (if multiple countries)</t>
  </si>
  <si>
    <t>Location of Liability cash flow model</t>
  </si>
  <si>
    <t>Non-ABCP securitisation unique identifier</t>
  </si>
  <si>
    <t>FSD reference</t>
  </si>
  <si>
    <t>Where an authorised third-party has provided STS verification services in accordance with Article 27(2) of Regulation (EU) 2017/2402, the name of the authorised third party</t>
  </si>
  <si>
    <t>Where an authorised third-party has provided STS verification services in accordance with Article 27(2) of Regulation (EU) 2017/2402, the country of establishment of the authorised third party</t>
  </si>
  <si>
    <t>Where an authorised third-party has provided STS verification services in accordance with Article 27(2) of Regulation (EU) 2017/2402, indicator that the compliance with the STS criteria was confirmed by that authorised third party firm. "N" is reported where no authorised third party has provided STS verification services.</t>
  </si>
  <si>
    <t>A concise explanation on whether any of the severe clawback provisions referred to in Article 20(2)(a) or (b) of Regulation (EU) 2017/2402 are found in the securitisation.</t>
  </si>
  <si>
    <t>A confirmation whether the provisions in Article 20(3) of Regulation (EU) 2017/2402 apply.</t>
  </si>
  <si>
    <t>A concise explanation on whether any of the severe clawback provisions referred to in Article 20(2) (a) or (b) of Regulation (EU) 2017/2402 are found in the securitisation.</t>
  </si>
  <si>
    <t>Confirmation and optional comment on whether the provisions in Article 20(3) of Regulation (EU) 2017/2402 apply.</t>
  </si>
  <si>
    <t xml:space="preserve"> !"#$%&amp;'()*+,-./0123456789:;&lt;=&gt;?@ABCDEFGHIJKLMNOPQRSTUVWXYZ[\]^_`abcdefghijklmnopqrstuvwxyz{|}</t>
  </si>
  <si>
    <t>Austria - Financial Market Authority (FMA)</t>
  </si>
  <si>
    <t>Belgium - (to be provided)</t>
  </si>
  <si>
    <t>Bulgaria - Financial Supervision Commission (FSC)</t>
  </si>
  <si>
    <t>Croatia - (to be provided)</t>
  </si>
  <si>
    <t>Denmark - Finanstilsynet (DFSA)</t>
  </si>
  <si>
    <t>Estonia -  Financial Supervision Authority (Finantsinspektsioon)</t>
  </si>
  <si>
    <t>Finland - Finanssivalvonta (FIN-FSA)</t>
  </si>
  <si>
    <t>France - Autorité des Marchés Financiers (AMF)</t>
  </si>
  <si>
    <t>Germany -  Bundesanstalt für Finanzdienstleistungsaufsicht (BaFin)</t>
  </si>
  <si>
    <t>Central Bank of Hungary - Magyar Nemzeti Bank (MNB)</t>
  </si>
  <si>
    <t>Italy - (to be provided)</t>
  </si>
  <si>
    <t>Latvia - (to be provided)</t>
  </si>
  <si>
    <t>Bank of Lithuania (LB)</t>
  </si>
  <si>
    <t>Luxembourg - Commission de Surveillance du Secteur Financier (CSSF)</t>
  </si>
  <si>
    <t>Dutch Authority for the Financial Markets (AFM)</t>
  </si>
  <si>
    <t>Polish Financial Supervision Authority (KNF)</t>
  </si>
  <si>
    <t>Portugal - Comissão do Mercado de Valores Mobiliários (CMVM)</t>
  </si>
  <si>
    <t>Romania -  Financial Supervisory Authority (ASF)</t>
  </si>
  <si>
    <t>Slovenia - Securities Market Agency (SMA)</t>
  </si>
  <si>
    <t>Spain - Comisión Nacional del Mercado de Valores (CNMV)</t>
  </si>
  <si>
    <t>Sweden - Finansinspektionen</t>
  </si>
  <si>
    <t>Liechtenstein -  Financial Market Authority (FMA)</t>
  </si>
  <si>
    <t>Norway - (to be provided)</t>
  </si>
  <si>
    <t>N0</t>
  </si>
  <si>
    <t>Competent authority supervising  compliance of originators, sponsors  and SSPEs with Articles 18 to 27 of  SECR</t>
  </si>
  <si>
    <t>Bank of Greece (BOG)</t>
  </si>
  <si>
    <t>Greece - Hellenic Capital Market Commission (HCMC)</t>
  </si>
  <si>
    <t>Dutch National Bank (DNB)</t>
  </si>
  <si>
    <t>Banco de Portugal (BP)</t>
  </si>
  <si>
    <t>Iceland -  (to be provided)</t>
  </si>
  <si>
    <t>Slovenia - Insurance Supervision Agency (ISA)</t>
  </si>
  <si>
    <t>Bank of Slovenia (BS)</t>
  </si>
  <si>
    <t>European DataWarehouse GmbH</t>
  </si>
  <si>
    <t>SecRep B.V.</t>
  </si>
  <si>
    <t>The unique identifier as assigned by ESMA to the previously notified STS notification.</t>
  </si>
  <si>
    <t>Select the name of the registered securitisation repository as it is available under the list of registered Securitisation Repositories published on the ESMA website.</t>
  </si>
  <si>
    <t>Confirmation and mandatory explanation that the securitisation complies with Article 20(1) to 20(3) of Regulation (EU) 2017/2402 (where the seller is not the original lender).</t>
  </si>
  <si>
    <t>Indicator that the seller is not the original lender</t>
  </si>
  <si>
    <t>For public securitisations that are not exempt from the obligation to publish a prospectus, the prospectus identifier should be provided.</t>
  </si>
  <si>
    <t>The initial date of notification to ESMA of the STS notification.</t>
  </si>
  <si>
    <t>{COUNTRY_EU}</t>
  </si>
  <si>
    <t>{COUNTRY_EU_LIST}</t>
  </si>
  <si>
    <t>{COUNTRY_WORLD}</t>
  </si>
  <si>
    <t>{COUNTRY_WORLD_LIST}</t>
  </si>
  <si>
    <t xml:space="preserve">A check box as to whether the originator or original lender is a credit institution or investment firm established in the Union. </t>
  </si>
  <si>
    <t>Austrian Financial Market Authority (FMA)</t>
  </si>
  <si>
    <t>Belgium – (to be provided)</t>
  </si>
  <si>
    <t>Bulgary - Financial Supervision Commission (FSC)</t>
  </si>
  <si>
    <t>Germany - Bundesanstalt für Finanzdienstleistungsaufsicht (BaFin)</t>
  </si>
  <si>
    <t>Estonia - Financial Supervision Authority (Finantsinspektsioon)</t>
  </si>
  <si>
    <t>Croatian Financial Services Supervisory Agency (HANFA)</t>
  </si>
  <si>
    <t>Italy – (to be provided)</t>
  </si>
  <si>
    <t>Liechtenstein - Financial Market Authority (FMA)</t>
  </si>
  <si>
    <t>Latvia – (to be provided)</t>
  </si>
  <si>
    <t>Nederlandse Bank (DNB)</t>
  </si>
  <si>
    <t>Norwegian Financial Supervisory Authority (Finanstilsynet)</t>
  </si>
  <si>
    <t>Norway – (to be provided)</t>
  </si>
  <si>
    <t>Polish Financial Supervisory Commission (KNF)</t>
  </si>
  <si>
    <t>Romanian Financial Supervisory Authority (ASF)</t>
  </si>
  <si>
    <t>Sweden - Finansinspektionen (FI)</t>
  </si>
  <si>
    <t>Slovenia - Securities Market Agency (ATVP)</t>
  </si>
  <si>
    <t>Slovakia - National Bank of Slovakia (NBS)</t>
  </si>
  <si>
    <t>STS notification identifier for STS notifications reported before the release of the new ESMA Register of STS notifications. This field should be the same as the entry in STSS4 - Securitisation unique identifier.
In the exceptional case of STS notifications on securitisations for which multiple STS notifications were submitted by different reporting entities on the same securitisation identifier - STSS4 - Securitisation unique identifier (as it may be the case for master trust securitisations or ABCP transactions with multiple sponsors), this field should contain the unique identifier of the STS notification as assigned by ESMA (STSS4 - Securitisation unique identifier suffixed by a 2-digits classification code).
This field should be left blank otherwise.</t>
  </si>
  <si>
    <t>For public securitisations that are not exempt from the obligation to publish a prospectus, the country of the relevant competent authority issuing the prospectus should be provided</t>
  </si>
  <si>
    <t>Is there no compliance with risk retention requirements set out in Article 6(3) of Regulation (EU) 2017/2402?</t>
  </si>
  <si>
    <t>Is seller’s share in accordance with Article 6(3)(b) of Regulation (EU) 2017/2402 used for retaining the risk?</t>
  </si>
  <si>
    <t>Is randomly-selected exposures kept on balance sheet, in accordance with Article 6(3) (c) (3) of Regulation (EU) 2017/2402 used for retaining the risk?</t>
  </si>
  <si>
    <t>Is first loss tranche in accordance with Article 6(3)(d) of Regulation (EU) 2017/2402 used for retaining the risk?</t>
  </si>
  <si>
    <t>Is first loss exposure in each asset in accordance with Article 6(3)(e) of Regulation (EU) 2017/2402 used for retaining the risk?</t>
  </si>
  <si>
    <t>Drop-down list with:
   - N/A - Not Applicable where this reporting element is not applicable for that STS notification
   - Confirmed - where legal requirement is confirmed
   - Unconfirmed  - where legal requirement is not confirmed</t>
  </si>
  <si>
    <t>Drop-down list with:
   - N/A - Not Applicable
   - Available
   - Not Available</t>
  </si>
  <si>
    <t>If no ISIN is available, any other unique securities code such as
a CUSIP, assigned to this securitisation</t>
  </si>
  <si>
    <t>If no ISIN is available, the name of the unique securities code assigned to this securitisation</t>
  </si>
  <si>
    <t>Where available, the international security identification code(s) (ISIN).</t>
  </si>
  <si>
    <t>F</t>
  </si>
  <si>
    <t>{DATE_TEXT-YYYY-MM-DD}</t>
  </si>
  <si>
    <t>{COUNTRY}</t>
  </si>
  <si>
    <t>The date the STS notification was submitted.</t>
  </si>
  <si>
    <t>Where a prospectus is drawn up in compliance with Regulation (EU) 2017/1129, the date on which the prospectus was approved. If not, the closing date of the most recent transaction.</t>
  </si>
  <si>
    <t>Dates shall be formatted in text with the following format: YYYY-MM-DD.</t>
  </si>
  <si>
    <t>STS notification identifier</t>
  </si>
  <si>
    <t>Securitisation type  may be 'Public' or 'Private'</t>
  </si>
  <si>
    <t>Drop-down list with:
   - Confirmed where legal requirement is confirmed
   - Unconfirmed where legal requirement is not confirmed</t>
  </si>
  <si>
    <t>NPU0</t>
  </si>
  <si>
    <t>NPU1</t>
  </si>
  <si>
    <t>NPU2</t>
  </si>
  <si>
    <t>NPU3</t>
  </si>
  <si>
    <t>NPU4</t>
  </si>
  <si>
    <t>NPU5</t>
  </si>
  <si>
    <t>NPU6</t>
  </si>
  <si>
    <t>NPU7</t>
  </si>
  <si>
    <t>NPU8</t>
  </si>
  <si>
    <t>NPU9</t>
  </si>
  <si>
    <t>NPU10</t>
  </si>
  <si>
    <t>NPU11</t>
  </si>
  <si>
    <t>NPU12</t>
  </si>
  <si>
    <t>NPU13</t>
  </si>
  <si>
    <t>NPU14</t>
  </si>
  <si>
    <t>NPU15</t>
  </si>
  <si>
    <t>NPU16</t>
  </si>
  <si>
    <t>NPU17</t>
  </si>
  <si>
    <t>NPU18</t>
  </si>
  <si>
    <t>NPU19</t>
  </si>
  <si>
    <t>NPU20</t>
  </si>
  <si>
    <t>NPU21</t>
  </si>
  <si>
    <t>NPU22</t>
  </si>
  <si>
    <t>NPU23</t>
  </si>
  <si>
    <t>N20</t>
  </si>
  <si>
    <t>NPU24</t>
  </si>
  <si>
    <t>NPU25</t>
  </si>
  <si>
    <t>NPU26</t>
  </si>
  <si>
    <t>NPU27</t>
  </si>
  <si>
    <t>NPU28</t>
  </si>
  <si>
    <t>NPU29</t>
  </si>
  <si>
    <t>NPU30</t>
  </si>
  <si>
    <t>NPU31</t>
  </si>
  <si>
    <t>NPU32</t>
  </si>
  <si>
    <t>NPU33</t>
  </si>
  <si>
    <t>NPU34</t>
  </si>
  <si>
    <t>NPU35</t>
  </si>
  <si>
    <t>NPU36</t>
  </si>
  <si>
    <t>NPU37</t>
  </si>
  <si>
    <t>NPU38</t>
  </si>
  <si>
    <t>NPU39</t>
  </si>
  <si>
    <t>NPU40</t>
  </si>
  <si>
    <t>NPU41</t>
  </si>
  <si>
    <t>NPU42</t>
  </si>
  <si>
    <t>NPU43</t>
  </si>
  <si>
    <t>NPU44</t>
  </si>
  <si>
    <t>NPU45</t>
  </si>
  <si>
    <t>NPU46</t>
  </si>
  <si>
    <t>NPU47</t>
  </si>
  <si>
    <t>NPU48</t>
  </si>
  <si>
    <t>NPU49</t>
  </si>
  <si>
    <t>NPU50</t>
  </si>
  <si>
    <t>NPU51</t>
  </si>
  <si>
    <t>NPU52</t>
  </si>
  <si>
    <t>NPU53</t>
  </si>
  <si>
    <t>NPU54</t>
  </si>
  <si>
    <t>NPU55</t>
  </si>
  <si>
    <t>NPU56</t>
  </si>
  <si>
    <t>NPU57</t>
  </si>
  <si>
    <t>NPU58</t>
  </si>
  <si>
    <t>NPU59</t>
  </si>
  <si>
    <t>NPU60</t>
  </si>
  <si>
    <t>NPU61</t>
  </si>
  <si>
    <t>NPU62</t>
  </si>
  <si>
    <t>NPU63</t>
  </si>
  <si>
    <t>NPU64</t>
  </si>
  <si>
    <t>NPU65</t>
  </si>
  <si>
    <t>NPU66</t>
  </si>
  <si>
    <t>NPU67</t>
  </si>
  <si>
    <t>NPU68</t>
  </si>
  <si>
    <t>NPU69</t>
  </si>
  <si>
    <t>NPU70</t>
  </si>
  <si>
    <t>NPU71</t>
  </si>
  <si>
    <t>NPU72</t>
  </si>
  <si>
    <t>NPU73</t>
  </si>
  <si>
    <t>NPU74</t>
  </si>
  <si>
    <t>NPU75</t>
  </si>
  <si>
    <t>NPU76</t>
  </si>
  <si>
    <t>NPU77</t>
  </si>
  <si>
    <t>NPU78</t>
  </si>
  <si>
    <t>NPU79</t>
  </si>
  <si>
    <t>NPU80</t>
  </si>
  <si>
    <t>NPU81</t>
  </si>
  <si>
    <t>NPU82</t>
  </si>
  <si>
    <t>NPU83</t>
  </si>
  <si>
    <t>NPU84</t>
  </si>
  <si>
    <t>NPU85</t>
  </si>
  <si>
    <t>NPU86</t>
  </si>
  <si>
    <t>NPU87</t>
  </si>
  <si>
    <t>NPU88</t>
  </si>
  <si>
    <t>NPU89</t>
  </si>
  <si>
    <t>NPU90</t>
  </si>
  <si>
    <t>NPU91</t>
  </si>
  <si>
    <t>NPU92</t>
  </si>
  <si>
    <t>NPU93</t>
  </si>
  <si>
    <t>NPU94</t>
  </si>
  <si>
    <t>NPU95</t>
  </si>
  <si>
    <t>NPU96</t>
  </si>
  <si>
    <t>NPU97</t>
  </si>
  <si>
    <t>NPU98</t>
  </si>
  <si>
    <t>NPU99</t>
  </si>
  <si>
    <t>NPU100</t>
  </si>
  <si>
    <t>NPU101</t>
  </si>
  <si>
    <t>NPU102</t>
  </si>
  <si>
    <t>NPU103</t>
  </si>
  <si>
    <t>NPU104</t>
  </si>
  <si>
    <t>NPU105</t>
  </si>
  <si>
    <t>NPU106</t>
  </si>
  <si>
    <t>NPU107</t>
  </si>
  <si>
    <t>NPU108</t>
  </si>
  <si>
    <t>NPU109</t>
  </si>
  <si>
    <t>NPU110</t>
  </si>
  <si>
    <t>NPU111</t>
  </si>
  <si>
    <t>NPU112</t>
  </si>
  <si>
    <t>NPU113</t>
  </si>
  <si>
    <t>NPU114</t>
  </si>
  <si>
    <t>NPU115</t>
  </si>
  <si>
    <t>NPU116</t>
  </si>
  <si>
    <t>NPU117</t>
  </si>
  <si>
    <t>NPU118</t>
  </si>
  <si>
    <t>NPU119</t>
  </si>
  <si>
    <t>NPU120</t>
  </si>
  <si>
    <t>NPU121</t>
  </si>
  <si>
    <t>NPU122</t>
  </si>
  <si>
    <t>NPU123</t>
  </si>
  <si>
    <t>NPU124</t>
  </si>
  <si>
    <t>NPU125</t>
  </si>
  <si>
    <t>NPU126</t>
  </si>
  <si>
    <t>NPU127</t>
  </si>
  <si>
    <t>NPU128</t>
  </si>
  <si>
    <t>NPU129</t>
  </si>
  <si>
    <t>NPU130</t>
  </si>
  <si>
    <t>NPU131</t>
  </si>
  <si>
    <t>NPU132</t>
  </si>
  <si>
    <t>NPU133</t>
  </si>
  <si>
    <t>NPU134</t>
  </si>
  <si>
    <t>NPU135</t>
  </si>
  <si>
    <t>NPU136</t>
  </si>
  <si>
    <t>NPU137</t>
  </si>
  <si>
    <t>NPU138</t>
  </si>
  <si>
    <t>NPU139</t>
  </si>
  <si>
    <t>NPU140</t>
  </si>
  <si>
    <t>NPU141</t>
  </si>
  <si>
    <t>NPU142</t>
  </si>
  <si>
    <t>NPU143</t>
  </si>
  <si>
    <t>NPU144</t>
  </si>
  <si>
    <t>NPU145</t>
  </si>
  <si>
    <t>NPU146</t>
  </si>
  <si>
    <t>NPU147</t>
  </si>
  <si>
    <t>NPU148</t>
  </si>
  <si>
    <t>NPU149</t>
  </si>
  <si>
    <t>NPU150</t>
  </si>
  <si>
    <t>NPU151</t>
  </si>
  <si>
    <t>NPU152</t>
  </si>
  <si>
    <t>NPU153</t>
  </si>
  <si>
    <t>NPU154</t>
  </si>
  <si>
    <t>N152</t>
  </si>
  <si>
    <t>NPU155</t>
  </si>
  <si>
    <t>N153</t>
  </si>
  <si>
    <t>NPU156</t>
  </si>
  <si>
    <t>N154</t>
  </si>
  <si>
    <t>NPU157</t>
  </si>
  <si>
    <t>N155</t>
  </si>
  <si>
    <t>NPU158</t>
  </si>
  <si>
    <t>N156</t>
  </si>
  <si>
    <t>NPU159</t>
  </si>
  <si>
    <t>N157</t>
  </si>
  <si>
    <t>Borrower's creditworthiness assessment confirmation</t>
  </si>
  <si>
    <t>Borrower's creditworthiness assessment explanation</t>
  </si>
  <si>
    <t>Only possible values in Box to complete are "Public" and "Private"
Field codes are highlighted in amber if the field is left blank or has errors in format.</t>
  </si>
  <si>
    <t>Instrument code type and Instrument code should be reported in Box to complete where ISIN is not available.
To be used to define the instrument code type (such as CUSIP).
Where no international code is assigned to this securitisation, at least one internal code should be reported in field STSS1-Instrument code and "INTERNAL" should be reported in this field. 
Where multiple codes are reported, ";" separator should be used without any space between each code type. That may lead to repetition of the same code type (CUSIP;CUSIP).
Field codes are highlighted in amber where:
   - STSS1-Instrument code type is left blank whereas STSS1-Instrument code is reported; or
   - the fields STSS1-ISIN, STSS1-Instrument code type and STSS1- Instrument code are left blank; or
   - field has errors in format.</t>
  </si>
  <si>
    <t>Box to complete should contain "Y" where several STS notifications may be issued for the same securitisation identifier by the same reporting entity.
Field codes are highlighted in amber if the field is left blank or has errors in format.</t>
  </si>
  <si>
    <t>Mandatory for public securitisations that are not exempt from the obligation to publish a prospectus.
For all private securitisations and public securitisations that are exempt from the obligation to publish a prospectus, this field may be left blank.
For public securitisations that are not exempt from the obligation to publish a prospectus, select the relevant EEA country in the drop-down list. 
Field codes are highlighted in amber for public securitisations where:
   - STSS5-prospectus country is left blank and no exemption on prospectus is reported; or
   - field has errors in format.</t>
  </si>
  <si>
    <t>The notification may be submitted as a draft notification in advance of the issue date but should be submitted as a final STS notification at the issue date at the earliest.
Example: 2020-01-31 (text format)
Field codes are highlighted in amber where field is left blank or has errors in format.</t>
  </si>
  <si>
    <t>Box to complete should contain "Y" where an authorised third party has provided STS verification services and confirmed the compliance with the STS criteria.
Field codes are highlighted in amber if the field is left blank or has errors in format.</t>
  </si>
  <si>
    <t>Field is mandatory in box to complete when Authorised Third Party flag for STSS13 is reported with "Y".
Field codes are highlighted in amber where 
   - field is left blank and "Y" is reported for the authorised third party flag; or
   - field is filled-in and "N" is reported for the authorised third party flag; or
   - field has errors in format.</t>
  </si>
  <si>
    <t>Box to complete should contain the confirmation indicator (Confirmed/Unconfirmed/). 
"N/A" should be reported where the originator or original lender is a credit institution or investment firm established in the Union (STSS17 check-box is N").
Field codes are highlighted in amber where;
   - "Unconfirmed" is reported; or
   - field is left blank; or
   - "N/A"is not reported in Box to complete and STSS17 field is "N"; or
   - "N/A"is reported in Box to complete and STSS17 field is "Y"; or
   - field has errors in format.</t>
  </si>
  <si>
    <t>Box to complete may contain additional explanation.
Field should be left blank where STSS18-Credit granting criteria compliance confirmation is equal to N/A.
Field codes are highlighted in amber where it is not the case or the field has errors in format.</t>
  </si>
  <si>
    <t>Box to complete may contain additional explanation.
Field should be left blank where STSS19-Credit granting criteria supervision confirmation is equal to N/A.
Field codes are highlighted in amber where it is not the case or the field has errors in format.</t>
  </si>
  <si>
    <t>Box to complete should contain the concise explanation.
Field codes are highlighted in amber if the field is left blank or has errors in format.</t>
  </si>
  <si>
    <t>Box to complete may contain additional explanation.
Field should be left blank where STSS22-Clawback provisions exemption confirmation is equal to N/A.
Field codes are highlighted in amber where it is not the case or field has errors in format.</t>
  </si>
  <si>
    <t>Check box in Box to complete should contain:
   - "Y" where the seller is not the original lender 
   - "N" where the seller is the original lender 
Field codes are highlighted in amber if the field is left blank or has errors in format.</t>
  </si>
  <si>
    <t>Box to complete should contain the confirmation indicator (Confirmed/Unconfirmed/N/A).
"N/A" should be reported where the seller is the original lender and STSS23 check-box is "N".
Field codes are highlighted in amber where:
   - field is left blank; or
   - "Unconfirmed" is reported; or
   - "N/A"is not reported and STSS23 check-box is "N"; or
   - "N/A"is reported and STSS23 check-box is "Y"; or
   - field has errors in format.</t>
  </si>
  <si>
    <t xml:space="preserve">
Box to complete should contain the concise explanation where STSS24-Transfer at a later stage confirmation is not "N/A".
Field should be left blank where STSS24-Transfer at a later stage confirmation is equal to N/A.
Field codes are highlighted in amber where it is not the case or field has errors in format.</t>
  </si>
  <si>
    <t xml:space="preserve">
Box to complete may contain the concise explanation where STSS24-Alternative mechanism confirmation is not "N/A".
Field should be left blank where STSS24-Alternative mechanism confirmation is equal to N/A.
Field codes are highlighted in amber where it is not the case or field has errors in format.</t>
  </si>
  <si>
    <t>Box to complete should contain the detailled explanation.
Field codes are highlighted in amber if the field is left blank or has errors in format.</t>
  </si>
  <si>
    <t>Box to complete may contain additional explanation.
Field codes are highlighted in amber where the field has errors in format.</t>
  </si>
  <si>
    <t>Box to complete should contain the confirmation indicator (Confirmed/Unconfirmed/N/A).
"N/A" should be reported only for non Residential loans.
Field codes are highlighted in amber where:
   - field is left blank; or
   - "Unconfirmed" is reported; or
   - "N/A"is not reported and STSS10 field is not " residential mortgages"; or
   - "N/A"is reported and STSS10 field is "residential mortgages"; or
   - field has errors in format.</t>
  </si>
  <si>
    <t xml:space="preserve">
Box to complete should contain the concise explanation where STSS29-Residential Loan requirement confirmation is not "N/A".
Field should be left blank where STSS29-Residential Loan requirement confirmation is equal to N/A.
Field codes are highlighted in amber where it is not the case or field has errors in format.</t>
  </si>
  <si>
    <t>Box to complete should contain the detailed explanation.
Field codes are highlighted in amber if the field is left blank or has errors in format.</t>
  </si>
  <si>
    <t>Only possible values in Box to complete are "Y" or "N"
Box to complete should contain "Y" where vertical slice is used for retaining the risk and "N" otherwise.
Field codes are highlighted in amber where:
   - field is left blank; or
   - all options are filled-in with "N"; or
   - field has errors in format.</t>
  </si>
  <si>
    <t>Only possible values in Box to complete are "Y" or "N"
Box to complete should contain "Y" where seller’s share is used for retaining the risk and "N" otherwise.
Field codes are highlighted in amber where:
   - field is left blank'; or
   - all options are filled-in with "N"; or
   - field has errors in format.</t>
  </si>
  <si>
    <t>Only possible values in Box to complete are "Y" or "N"
Box to complete should contain "Y" where randomly-selected exposures kept on balance sheet is used for retaining the risk and "N" otherwise.
Field codes are highlighted in amber where:
   - field is left blank; or
   - all options are filled-in with "N"; or
   - field has errors in format.</t>
  </si>
  <si>
    <t>Only possible values in Box to complete are "Y" or "N"
Box to complete should contain "Y" where first loss tranche is used for retaining the risk and "N" otherwise.
Field codes are highlighted in amber where:
   - field is left blank; or
   - all options are filled-in with "N"; or
   - field has errors in format.</t>
  </si>
  <si>
    <t>Only possible values in Box to complete are "Y" or "N"
Box to complete should contain "Y" where first loss exposure in each asset is used for retaining the risk  and "N" otherwise.
Field codes are highlighted in amber where:
   - field is left blank; or
   - all options are filled-in with "N"; or
   - field has errors in format.</t>
  </si>
  <si>
    <t>Only possible values in Box to complete are "Y" or "N"
Box to complete should contain "Y" where there is no compliance with risk retention requirements  and "N" otherwise.
Field codes are highlighted in amber where:
   - field is left blank; or
   - field is filled-in with "Y"; or
   - all options are filled-in with "N"; or
   - field has errors in format.</t>
  </si>
  <si>
    <t>Only possible values in Box to complete are "Y" or "N"
Box to complete should contain "Y" where other options is used for retaining the risk  and "N" otherwise.
Field codes are highlighted in amber where:
   - field is left blank; or
   - all options are filled-in with "N"; or
   - field has errors in format.</t>
  </si>
  <si>
    <t>Value should be reported in Box to complete when Other option indicator" is reported with "Y" for STSS34.
Field codes are highlighted in amber where it is not the case or field has errors in format.</t>
  </si>
  <si>
    <t xml:space="preserve">
Box to complete should contain the concise explanation where STSS37-Common standards underwriting derivatives confirmation is not "N/A".
Field should be left blank where STSS37-Common standards underwriting derivatives confirmation is equal to N/A.
Field codes are highlighted in amber where it is not the case or field has errors in format.</t>
  </si>
  <si>
    <t xml:space="preserve">
Box to complete may contain the concise explanation where STSS44-Non-sequential priority of payments triggers confirmation is not "N/A".
Field should be left blank where STSS44-Non-sequential priority of payments triggers confirmation is equal to N/A.
Field codes are highlighted in amber where it is not the case or field has errors in format.</t>
  </si>
  <si>
    <t xml:space="preserve">
Box to complete should contain the concise explanation where STSS45-Early termination confirmation is not "N/A".
Field should be left blank where STSS45-Early termination confirmation is equal to N/A.
Field codes are highlighted in amber where it is not the case or field has errors in format.</t>
  </si>
  <si>
    <t xml:space="preserve">
Box to complete should contain the concise explanation where STSS46-Credit quality deterioration trigger confirmation is not "N/A".
Field should be left blank where STSS46-Credit quality deterioration trigger confirmation is equal to N/A.
Field codes are highlighted in amber where it is not the case or field has errors in format.</t>
  </si>
  <si>
    <t xml:space="preserve">
Box to complete should contain the concise explanation where STSS47-Insolvency-related event confirmation is not "N/A".
Field should be left blank where STSS47-Insolvency-related event confirmation is equal to N/A.
Field codes are highlighted in amber where it is not the case or field has errors in format.</t>
  </si>
  <si>
    <t xml:space="preserve">
Box to complete should contain the concise explanation where STSS48-Pre-determined threshold value confirmation is not "N/A".
Field should be left blank where STSS48-Pre-determined threshold value confirmation is equal to N/A.
Field codes are highlighted in amber where it is not the case or field has errors in format.</t>
  </si>
  <si>
    <t xml:space="preserve">
Box to complete should contain the concise explanation where STSS49-New underlying exposures failure generation confirmation is not "N/A".
Field should be left blank where STSS49-New underlying exposures failure generation confirmation is equal to N/A.
Field codes are highlighted in amber where it is not the case or field has errors in format.</t>
  </si>
  <si>
    <t>Box to complete should contain the confirmation indicator:
   - "Available" where information is available
   - "Not Available" where information is not available and STSS10-Underlying exposures classification is equal to "residential mortgages" or "auto loans/leases"
   - "N/A" only where  STSS10-Underlying exposures classification is not equal to "residential mortgages" or "auto loans/leases"
Field codes are highlighted in amber where:
   - field is left blank, or
   - field is equal to "Not available"; or
   - "N/A" is reported and STSS10-Underlying exposures classification  is equal to "residential mortgages" or "auto loans/leases" or
   - "N/A" is not reported and STSS10-Underlying exposures classification is not equal to "residential mortgages" or "auto loans/leases"
   - field has errors in format.</t>
  </si>
  <si>
    <t>Instrument code type and Instrument code should be reported in Box to complete where ISIN is not available.
To be used to report the instrument code that is not ISIN (such as CUSIP).
Where no international code is assigned to this securitisation, at least one internal code should be reported in this field. 
Where multiple codes are reported, ";" separator should be used without any space between each code. That may lead to repetition of the same code type (CUSIP_Value;CUSIP_Value).
Field codes are highlighted in amber where:
   - STSS1-Instrument code is left blank whereas STSS1-Instrument code type is reported; or
   - fields STSS1-ISIN, STSS1-Instrument code type and STSS1- Instrument code are left blank; or
   - the number of Instrument code types is different from the number of Instrument codes; or
   - field has errors in format.</t>
  </si>
  <si>
    <r>
      <t xml:space="preserve">The initial notification date should be left empty.
For STS notifications reported before the new Register goes live, the initial notification date will be automatically retrieved from the list of traditional securitisations meeting the STS requirements </t>
    </r>
    <r>
      <rPr>
        <sz val="11"/>
        <color rgb="FF0070C0"/>
        <rFont val="Calibri"/>
        <family val="2"/>
        <scheme val="minor"/>
      </rPr>
      <t>(https://www.esma.europa.eu/sites/default/files/library/esma33-128-760_securitisations_designated_as_sts_as_from_01_01_2019_regulation_2402_2017_2.xlsx)</t>
    </r>
    <r>
      <rPr>
        <sz val="11"/>
        <rFont val="Calibri"/>
        <family val="2"/>
        <scheme val="minor"/>
      </rPr>
      <t xml:space="preserve">.
</t>
    </r>
    <r>
      <rPr>
        <sz val="11"/>
        <color theme="1"/>
        <rFont val="Calibri"/>
        <family val="2"/>
        <scheme val="minor"/>
      </rPr>
      <t xml:space="preserve">
For STS notifications reported after the new Register goes live, the initial notification date will be retrieved from the first successful submission date of the final STS notification.</t>
    </r>
  </si>
  <si>
    <t>Original lender country should be reported in Box to complete where available
When only one original lender is reported, please use this Box to complete to report the unique country.
Select the relevant country in the drop-down list of Box to complete.
Field codes are highlighted in amber where:
   - Original Lender Country and Multiple countries Box to complete is left blank whereas Original Lender LEI is filled-in; or
   - both Original lender country and Original lender Country (if multiple countries) are filled-in;  or
   - field has errors in format.</t>
  </si>
  <si>
    <t>Box to complete should contain the confirmation indicator (Confirmed/Unconfirmed/N/A). 
"N/A" should be reported in Box to complete only where the securitisation is not a revolving securitisation.
Field codes are highlighted in amber where:
  - field is left blank
  - "Unconfirmed" is reported; or
   - "N/A" is not reported and STSS45-Early termination confirmation is "N/A"; or
   - "N/A" is reported and  STSS45-Early termination confirmation is not"N/A"; or
   - field has errors in format.</t>
  </si>
  <si>
    <t>SSPE country should be reported in Box to complete where available.
When several SSPEs exist and they have the same country, please fill-in the country only once.
Select the relevant EEA country in the drop-down list.
Field codes are highlighted in amber where the field has errors in format.</t>
  </si>
  <si>
    <t>The unique non-ABCP securitisation identifier which remains unchanged throughout the entire securitisation life cycle – consists of the following components: 
   a) The Legal Entity Identifier (LEI) of the initial disclosure reporting entity under the disclosure reports which submitted the initial information; 
   b) The letter ‘N’ for non-ABCP securitisation; 
   c) The four-digit year that the first securities of the securitisation were issued (e.g. 2009); 
   d) The two-digit sequential number corresponding to the order in which information about each securitisation is made available under the disclosure reports (with the same identifier as referred to in points (a), (b) and (c)), for example 01 if this is the first securitisation in that year, 03 if this is the third securitisation in that year, and so on. In the event of multiple simultaneous securitisations, the disclosure template reporting entity can define the order of each securitisation at its discretion. 
Field codes are highlighted in amber if the field is left blank or has errors in format.</t>
  </si>
  <si>
    <t>Mandatory for public securitisations that are not exempt from the obligation to publish a prospectus.
For all private securitisations and public securitisations that are exempt from the obligation to publish a prospectus, this field may be left blank.
Where the prospectus identifier is not yet available at the initial notification date, then the final prospectus identifier should be reported as soon as possible and at the latest no later than 15 days after the closing of the transaction.
Where the relevant competent authority does not provide a prospectus identifier, the prospectus identifier field should be filled-in with “Not provided by the relevant competent authority”.
Field codes are highlighted in amber for public securitisations where:
   - STSS5-prospectus country is left blank and no exemption on prospectus is reported; or
   - field has errors in format.</t>
  </si>
  <si>
    <r>
      <t xml:space="preserve">Mandatory only to public securitisations.
The field may be left blank for private securitisations.
Select in the drop-down list the relevant name of the Securitisation Repository as it is available under the list of registered Securitisation Repositories published on the ESMA website at </t>
    </r>
    <r>
      <rPr>
        <sz val="11"/>
        <color rgb="FF0070C0"/>
        <rFont val="Calibri"/>
        <family val="2"/>
        <scheme val="minor"/>
      </rPr>
      <t>https://www.esma.europa.eu/sites/default/files/library/esma_register_secr.xlsx.</t>
    </r>
    <r>
      <rPr>
        <sz val="11"/>
        <rFont val="Calibri"/>
        <family val="2"/>
        <scheme val="minor"/>
      </rPr>
      <t xml:space="preserve">
Field codes are highlighted in amber where field is left blank for public securitisations or field has errors in format.</t>
    </r>
  </si>
  <si>
    <t>The last notification date in Box should be filled in with the date when the notification file is submitted as a draft STS notification.
The notification date as published in the public register of STS notifications will be computed by the system from the date when the draft STS notification will be submitted as final.
The notification may be submitted as a draft notification in advance of the issue date of the securitisation but will be submitted as a final STS notification at the issue date at the earliest.
Example: 2020-01-31 (text format)
Field codes are highlighted in amber where;
   - field is left blank; or
   - last notification date is in the future; or
   - field has errors in format</t>
  </si>
  <si>
    <t>Field is mandatory in box to complete when Authorised Third Party flag for STSS13 is reported with "Y".
Select the relevant EEA country in the drop-down list.
Field codes are highlighted in amber where 
   - field is left blank and "Y" is reported for the authorised third party flag; or
   - field is filled-in and "N" is reported for the authorised third party flag; or
   - field has errors in format.</t>
  </si>
  <si>
    <t>Field is mandatory in box to complete when Authorised Third Party flag for STSS13 is reported with "Y".
Field codes are highlighted in amber where 
   - field is left blank and "Y" is reported for the authorised third party flag; or
   - field is filled-in and "N" is reported for the authorised third party flag; or
   - field has errors in format</t>
  </si>
  <si>
    <t>Box to complete should contain the confirmation indicator (Confirmed/Unconfirmed/N/A). 
"N/A" should be reported where the originator or original lender is a credit institution or investment firm established in the Union (STSS17 field is "N").
Field codes are highlighted in amber where:
   - "Unconfirmed" is reported; or
   - field is left blank; or
   - "N/A"is not reported in Box to complete and STSS17 field is "N"; or
   - "N/A"is reported in Box to complete and STSS17 field is "Y"; or
   - field has errors in format.</t>
  </si>
  <si>
    <t>ISIN (12-character alphanumeric code) should be reported in Box to complete where available.
Where multiple ISIN codes are reported, ";" separator should be used without any space.
The same ISIN should not be reported multiple times.
Field codes are highlighted in amber where:
   - the field has errors in format; or
   - the fields STSS1-ISIN, STSS1-Instrument code type and STSS1- Instrument code are left blank</t>
  </si>
  <si>
    <t>Box to complete should contain the reason why several STS notifications may be issued for the same securitisation identifier by the same reporting entity.
Only possible values in Box to complete are:
   - Master Trust
   - Other
Field codes are highlighted in amber where:
   - field is left blank and Multiple STS notifications flag is equal to "Y"; or
   - field has errors in format.</t>
  </si>
  <si>
    <t>Box to complete should contain additional explanation when several STS notifications may be issued for the same securitisation identifier by the same reporting entity.
Field codes are highlighted in amber where:
   - field is left blank and Multiple STS notifications flag is equal to "Y"; or
   - field has errors in format.</t>
  </si>
  <si>
    <t>Box to complete should contain the confirmation indicator (Confirmed/Unconfirmed/N/A).  
Field codes are highlighted in amber where:
    - field is left blank; or
    - field is equal to "Unconfirmed"; or
    - field has errors in format.</t>
  </si>
  <si>
    <t>Box to complete should contain the confirmation indicator (Confirmed/Unconfirmed/N/A). 
"N/A" should be reported in Box to complete only where the transfer of the underlying exposures is not performed by means of an assignment and perfected at a later stage than at the closing of the securitisation.
"Confirmed" should be reported where that perfection (at a later stage than at the closing of the securitisation) is effected at least through the required minimum pre-determined event triggers as listed in Article 20(5) of Regulation (EU) 2017/2402.
Field codes are highlighted in amber where:
   - field is left blank; or
   - field is equal to "Unconfirmed"; or
   - field has errors in format.</t>
  </si>
  <si>
    <t>Box to complete should contain the confirmation indicator (Confirmed/Unconfirmed/N/A).  "N/A" should be reported in Box to complete only where alternative mechanisms of transfer are not used.
Field codes are highlighted in amber where:
   - field is left blank; or
   - field is equal to "Unconfirmed"; or
   - field has errors in format.</t>
  </si>
  <si>
    <t>Box to complete should contain the confirmation indicator (Confirmed/Unconfirmed).
Field codes are highlighted in amber where:
    - field is left blank; or
    - field is equal to "Unconfirmed"; or
    - field has errors in format.</t>
  </si>
  <si>
    <t>Box to complete should contain the confirmation indicator (Confirmed/Unconfirmed/N/A).
Field codes are highlighted in amber where:
    - field is left blank; or
    - field is equal to "Unconfirmed"; or
    - field has errors in format.</t>
  </si>
  <si>
    <t>Box to complete should contain the confirmation indicator (Confirmed/Unconfirmed/N/A).
"N/A" should be reported in Box to complete only where the securitisation is not a revolving securitisation.
Field codes are highlighted in amber where:
    - field is left blank; or 
    - field is equal to "Unconfirmed"; or
    - field has errors in format.</t>
  </si>
  <si>
    <t>Box to complete should contain the confirmation indicator (Confirmed/Unconfirmed/N/A).
"N/A" should only be reported where not applicable.
Field codes are highlighted in amber where:
    - field is left blank; or 
    - field is equal to "Unconfirmed"; or 
    - field has errors in format.</t>
  </si>
  <si>
    <t>Box to complete should contain the confirmation indicator (Confirmed/Unconfirmed).
Where no potential investor makes such a request prior to pricing,  confirmation should be provided that the information would be made available to any potential investor upon such a request.
Field codes are highlighted in amber where:
    - field is left blank; or 
    - field is equal to "Unconfirmed"; or
    - field has errors in format.</t>
  </si>
  <si>
    <t>Check box in Box to complete should contain "Y" where any of the severe clawback provisions referred to in points (a) or (b) of Article 20(2) of Regulation (EU) 2017/2402 are found in the securitisation and "N" otherwise.
Field codes are highlighted in amber where:
   - field is left blank; or
   - field is equal to "Y"; or
   - field has errors in format.</t>
  </si>
  <si>
    <t xml:space="preserve">
Box to complete should contain the concise explanation where STSS23-Transfer where the seller is not the original lender confirmation is not "N/A".
Field should be left blank where STSS23-Transfer where the seller is not the original lender confirmation is equal to N/A
Field codes are highlighted in amber where it is not the case or field has errors in format.</t>
  </si>
  <si>
    <t>Box to complete should contain the confirmation indicator (Confirmed/Unconfirmed/N/A).
Field codes are highlighted in amber where:
    - field is left blank; or 
    - field is equal to "Unconfirmed"; or
    - field has errors in format.</t>
  </si>
  <si>
    <t>Box to complete should contain the confirmation indicator (Confirmed/Unconfirmed/N/A).
"N/A" should be reported only where no derivatives are used.
Field codes are highlighted in amber where:
    - field is left blank; or  
   - field is equal to "N/A" and STSS36-Derivatives not purchased/sold by SSPE confirmation is not equal to "No derivatives"; or
   - field is not equal to "N/A" and STSS36-Derivatives not purchased/sold by SSPE confirmation is equal to "No derivatives"; or
   - field is equal to "Unconfirmed"; or 
   - field has errors in format.</t>
  </si>
  <si>
    <t>Box to complete should contain the declaration in general terms.
Field codes are highlighted in amber if the field is left blank or has errors in format.</t>
  </si>
  <si>
    <t>Box to complete should contain the confirmation indicator (Confirmed/Unconfirmed/N/A).
N/A should be reported in Box to complete when the transaction does not have derivatives.
Field codes are highlighted in amber where:
    - field is left blank; or
    - field is equal to "Unconfirmed"; or
    - field has errors in format.</t>
  </si>
  <si>
    <t xml:space="preserve">
Box to complete may contain additional explanation.
Field codes are highlighted in amber where the field has errors in format.</t>
  </si>
  <si>
    <t>Box to complete should contain the confirmation indicator (Confirmed/Unconfirmed).
Should potential investor ask for historical data, then the originator should confirm that the information will be available on demand.
Field codes are highlighted in amber where:
    - field is left blank; or
    - field is equal to "Unconfirmed"; or
    - field has errors in format.</t>
  </si>
  <si>
    <t>Statement where the data required to be made available under Article 22(1) of Regulation (EU) 2017/2402 can be found.</t>
  </si>
  <si>
    <t>Mandatory for public securitisations that are exempt from the obligation to publish a prospectus.
For all securitisations that are not exempt from the obligation to publish a prospectus, this field should be left blank.
Box to complete should contain a concise explanation describing the reason for such an exemption. 
Field codes are highlighted in amber where fields STSS5-Exemption on prospectus, STSS5-Prospectus Country and STSS5-Prospectus identifier are filled.
Field codes are highlighted in amber for public securitisations where:
   - STSS5-Exemption on prospectus, STSS5-Prospectus Country and STSS5-Prospectus identifier are left blank; or
   - STSS5-Exemption on prospectus, STSS5-Prospectus Country and STSS5-Prospectus identifier are filled; or
   - field has errors in format.</t>
  </si>
  <si>
    <t>Box to complete should contain the name of the securitisation.
The field should be filled-in with "Not available" for private securitisations that do not have any securitisation name.
Field codes are highlighted in amber if the field is left blank or has errors in format.</t>
  </si>
  <si>
    <t>Box to complete should contain the derivatives indicator (No derivatives/Exemption on derivatives/Unconfirmed).
Field codes are highlighted in amber where:
    - field is left blank; or 
    - field is equal to "Unconfirmed"; or
    - field has errors in format.</t>
  </si>
  <si>
    <t>Original lender LEI should be reported in Box to complete where available. Where reported, this LEI should exist at the GLEIF database.
Where multiple LEI are reported, ";" separator should be used without any space
Field codes are highlighted in amber where the field has errors in format.</t>
  </si>
  <si>
    <t>LEI field should be reported in Box to complete where available. Where reported, this LEI should exist at the GLEIF database.
Only one LEI should be reported.
Field codes are highlighted in amber where:
   - neither entity name nor entity LEI is reported
   - field has errors in format.</t>
  </si>
  <si>
    <t>Entity name should be reported in Box to complete where LEI is not available for STSS34-Retaining entity LEI. 
Field codes are highlighted in amber where:
   - neither entity name nor entity LEI is reported
   - field has errors in format.</t>
  </si>
  <si>
    <t>When only one originator is reported, please use this Box to complete to report the unique country.
Select the relevant EEA country in the drop-down list of Box to complete.
Field codes are highlighted in amber where:
   - both Originator country and Originator country (if multiple countries) are left blank where Originator LEI is reported; or 
   - both Originator country and Originator country (if multiple countries) are filled-in; or
   - field has errors in format.</t>
  </si>
  <si>
    <t>When only one sponsor is reported, please use this Box to complete to report the unique country.
Select the relevant EEA country in the drop-down list of Box to complete.
Field codes are highlighted in amber where:
   - both Sponsor country and Sponsor country (if multiple countries) are left blank where Sponsor LEI is reported; or
   - both Sponsor country and Sponsor country (if multiple countries) are filled-in; or
   - field has errors in format.</t>
  </si>
  <si>
    <t>Sponsor LEI should be reported in Box to complete for each sponsor in that securitisation. At least one Sponsor LEI or Originator LEI should be provided.
Reported LEIs should exist at the GLEIF database.
Where multiple LEI are reported, ";" separator should be used without any space
Field codes are highlighted in amber where:
   - neither Sponsor LEI nor Originator LEi is reported; or
   - field has errors in format.</t>
  </si>
  <si>
    <t>Originator LEI should be reported in Box to complete for each originator in that securitisation. At least one Sponsor LEI or Originator LEI should be provided.
Reported LEIs should exist at the GLEIF database. 
Where multiple LEI are reported, ";" separator should be used without any space
Field codes are highlighted in amber where:
   - neither Sponsor LEI nor Originator LEi is reported; or
   - field has errors in format.</t>
  </si>
  <si>
    <t>Only possible values in Box to complete are:
- residential mortgages
- commercial mortgages
- credit facilities provided to individuals for personal, family or household consumption purposes;
- credit facilities, including loans and leases, provided to any type of enterprise or corporation;
- auto loans/leases
- credit-card receivables
- trade receivables
- others
Select in the drop-down list the relevant Underlying exposures classification.
Field codes are highlighted in amber if the field is left blank or has errors in format.</t>
  </si>
  <si>
    <r>
      <t>Field is mandatory in box to complete when Authorised Third Party for STSS13 is reported with "Y".
Select in the drop-down list the relevant name of the competent authority related to the country as reported in the Authorised Third party country as available on ESMA website under the list of Competent authority supervising compliance of  third parties with Article 28 of SecReg (</t>
    </r>
    <r>
      <rPr>
        <sz val="11"/>
        <color rgb="FF0070C0"/>
        <rFont val="Calibri"/>
        <family val="2"/>
        <scheme val="minor"/>
      </rPr>
      <t>https://www.esma.europa.eu/sites/default/files/library/esma33-128-777_list_of_designated_competent_authorities_under_securitisation_regulation.pdf</t>
    </r>
    <r>
      <rPr>
        <sz val="11"/>
        <rFont val="Calibri"/>
        <family val="2"/>
        <scheme val="minor"/>
      </rPr>
      <t>)
Field codes are highlighted in amber where 
   - field is left blank and "Y" is reported for the authorised third party flag; or
   - field is filled-in and "N" is reported for the authorised third party flag; or
   - field has errors in format.</t>
    </r>
  </si>
  <si>
    <t>Box to complete should contain the confirmation indicator (Confirmed/Unconfirmed).
Field codes are highlighted in amber where:
   - field is left blank; or
   - field is equal to "Unconfirmed"; or
   - field has errors in format.</t>
  </si>
  <si>
    <t>Box to complete should indicate where the data required to be made available under Article 22(1) of Regulation (EU) 2017/2402 can be found.
Field codes are highlighted in amber where:
   - field is left blank for public securitisations; or
   - field has errors in format.</t>
  </si>
  <si>
    <t>Box to complete should contain the confirmation indicator (Confirmed/Unconfirmed).
Field should be equal to "Confirmed" where the STS notification is submitted before pricing.
Field codes are highlighted in amber where:
    - field is left blank; or 
    - field is equal to "Unconfirmed"; or
    - field has errors in format.</t>
  </si>
  <si>
    <t xml:space="preserve">
Box to complete may contain the concise explanation.
Field codes are highlighted in amber where the field has errors in format.</t>
  </si>
  <si>
    <t xml:space="preserve">
Box to complete should contain the location where a liability cash flow model is available and may contain any additional explanation.
Field codes are highlighted in amber where:
   - field is left blank for public securitisations; or
   - field has errors in format.</t>
  </si>
  <si>
    <t xml:space="preserve">
Check box in Box to complete should contain "N" where the originator or original lender is  a credit institution or investment firm established in the Union.
Check box in Box to complete should contain "Y" where the originator or original lender is not a credit institution nor investment firm established in the Union.
Field codes are highlighted in amber if the field is left blank or has errors in format.</t>
  </si>
  <si>
    <t>When Environment performance confirmation for STSS61 is 'Available', box to complete should contain a statement indicating the section where the information is disclosed. 
When Environment performance confirmation for STSS61 is different from 'Available', box to complete should be left empty. 
Field codes are highlighted in amber where it is not the case or field has errors in format.</t>
  </si>
  <si>
    <t>Box to complete should contain the confirmation indicator (Confirmed/Unconfirmed/N/A).
Field should be "N/A" where transaction featuring non-sequential priority of payments does not include triggers relating to the performance of the underlying exposures resulting in the priority of payment reverting to sequential payments in order of seniority pursuant to Article 21(5) of Regulation (EU) 2017/2402.
Field codes are highlighted in amber where:
   - field is left blank; or
   - field is equal to "Unconfirmed"; or
   - field is equal to "N/A" and "Confirmed" is reported for STSS44 - Non-sequential priority of payments triggers confirmation; or
   - field has errors in format.</t>
  </si>
  <si>
    <t>Box to complete should contain the confirmation indicator (Confirmed/Unconfirmed/N/A). 
Field should be "N/A" where transaction featuring non-sequential priority of payments does not include triggers relating to the performance of the underlying exposures resulting in the priority of payment reverting to sequential payments in order of seniority pursuant to Article 21(5) of Regulation (EU) 2017/2402.
Field codes are highlighted in amber where:
    - field is left blank; or 
    - field is equal to "Unconfirmed"; or
    - field has errors in format.</t>
  </si>
  <si>
    <t>CHECK</t>
  </si>
  <si>
    <t>MAX_LENGHT</t>
  </si>
  <si>
    <t>Type</t>
  </si>
  <si>
    <t>LENGTH</t>
  </si>
  <si>
    <t>IS BLANK</t>
  </si>
  <si>
    <t>ISERROR</t>
  </si>
  <si>
    <t>CHECK_RESULT</t>
  </si>
  <si>
    <t>ACCEPTED_CHARACTERS</t>
  </si>
  <si>
    <t>!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t>
  </si>
  <si>
    <t>Derivatives</t>
  </si>
  <si>
    <t>Competent authority supervising compliance of  third parties with Art. 28 of SECR</t>
  </si>
  <si>
    <t>Countrycodes</t>
  </si>
  <si>
    <t>CZECHIA</t>
  </si>
  <si>
    <t>Not Available</t>
  </si>
  <si>
    <t xml:space="preserve">First contact point </t>
  </si>
  <si>
    <t>Legal Entity Identifier (LEI) of the entity designated as the first contact point and
name of the relevant competent authority</t>
  </si>
  <si>
    <t>Only one LEI should be reported in Box to complete and it should be one of the originators or sponsors. This LEI should exist at the GLEIF database.
The NRE code assigned to the STS notification reporting entity should be authorised for this Designated Entity LEI for the date at which the notification will be submitted as final.
Field codes are highlighted in amber if the field is left blank or has errors in format.
Note: The relevant competent authority of the Designated entity is requested during the registration process of that Designated Entity into the STS register system.</t>
  </si>
  <si>
    <t>The unique identifier assigned by the reporting entity in accordance with Article 11(1) of Delegated Regulation
(EU) 2020/1224.</t>
  </si>
  <si>
    <t>Box to complete should contain the confirmation indicator (Confirmed/Unconfirmed).
"Unconfirmed" should be reported in Box to complete where no payment was made at the time of the transfer of the exposures. In that case, at least one of the exemptions should be reported below.
Field codes are highlighted in amber where:
   - field is left blank; or
   - field has errors in format.</t>
  </si>
  <si>
    <t>Instructions</t>
  </si>
  <si>
    <t xml:space="preserve">Full country name:
   - {COUNTRY_EU} - drop-down list with EU countries
   - {COUNTRY_EU_LIST} - list of EU countries separated with semi-colon 
   - {COUNTRY_WORLD} - drop-down list with worlwide countries
   - {COUNTRY_WORLD_LIST} - list of worlwide countries separated with semi-colon 
</t>
  </si>
  <si>
    <t>Drop-down list</t>
  </si>
  <si>
    <t>Securitisation ID + 2 digitstclassification or 3 digitsclassification</t>
  </si>
  <si>
    <t>Indicates the reporting element's status due to XLS and application validations rules
   - Optional (O) = the data is optional in the template – data should be reported where relevant  
Example: Original lender
   - Mandatory (M) = Reporting Element is mandatory at XLS level - the data is always required
Example: Securitisation Identifier
   - Conditional (C) = the reporting element is optional but is required for specific situations or required dependent on other data in the template. 
Example: Originator country may be reported through 2 different boxes depending on the reporting of unique or multiple countries. One and only one of these 2 boxes should be reported. 
Where possible, data quality check is embedded in the spreadsheet and Field code is displayed in amber where reported element is not consistent with the "Mandatory" and "Conditional"  rules.
   - Forbidden(F) = the reporting element is forbidden
Example: The Prospectus information and Securitisation repository information are forbidden for private securitisations</t>
  </si>
  <si>
    <t>20 characters LEI + T + YYYY + max3digitsclassification for ABCP Securitisation</t>
  </si>
  <si>
    <r>
      <t xml:space="preserve">In order to import a (new) draft STS notification record you must follow the below steps:
1.	   After accessing the STSRE Register, you must click on the “STS notification records” tab and the “Upload draft STS notifications” option in order to access the “Upload draft STS Notification” page.  
2.	  Click on the “Choose file” button.
3.  	  Select the .xlsx file to upload. 
Note: </t>
    </r>
    <r>
      <rPr>
        <b/>
        <sz val="11"/>
        <color rgb="FFFF0000"/>
        <rFont val="Calibri"/>
        <family val="2"/>
        <scheme val="minor"/>
      </rPr>
      <t>The selected file must follow the format/ naming convention of the non-ABCP template</t>
    </r>
    <r>
      <rPr>
        <sz val="11"/>
        <color theme="1"/>
        <rFont val="Calibri"/>
        <family val="2"/>
        <scheme val="minor"/>
      </rPr>
      <t xml:space="preserve"> that may be also downloaded through the respective entry form page)
For non-ABCP securitisations, the file naming convention is: STSNotificationRecord_NonAbcp_Template.xlsx
4.	  Click on the “Upload” button.
Upon clicking on the “Upload” button, the system will present a confirmation message that the request was successfully submitted.
Where the selected file does not follow the format/ naming convention of the ABCP template, the system will present an error message.</t>
    </r>
  </si>
  <si>
    <t>When several sponsors are reported, please use this Box to complete to report the full list of countries. ";" separator should be used between each EEA country  (in the same order used for the sponsor LEI). That may lead to repetition of the same country (IRELAND;ITALY;IRELAND;CZECHIA)
Field codes are highlighted in amber where:
   - both Sponsor country and Sponsor country (if multiple countries) are left blank where Sponsor LEI is reported; or
   - both Sponsor country and Sponsor country (if multiple countries) are filled-in; or
   - the number of Sponsor LEIs is different from the number of Sponsor countries (if multiple countries); or
   - only one country is reported; or
   - field has errors in format.</t>
  </si>
  <si>
    <t>When several originators are reported, please use this Box to complete to report the full list of countries. ";" separator should be used between each EEA country  (in the same order used for the originator LEI). That may lead to repetition of the same country (IRELAND;ITALY;IRELAND;CZECHIA).
Field codes are highlighted in amber where:
   - both Originator country and Originator country (if multiple countries) are left blank where originator LEI is reported; or
   - both Originator country and Originator country (if multiple countries) are filled-in; or
   - the number of Originator LEIs is different from the number of Originator countries (if multiple countries); or
   - only one country is reported; or
   - field has errors in format.</t>
  </si>
  <si>
    <t>When several original lenders are reported, please use this Box to complete to report the full list of countries. 
";" separator should be used between each country  (in the same order used for the original lender LEI). That may lead to repetition of the same country (IRELAND;ITALY;IRELAND;CZECHIA).
Field codes are highlighted in amber where:
   - the original lender country is not consistent with the Original lender LEI; or
   - both Original lender country and Original lender Country (if multiple countries) are filled-in; or
   - the number of Original lender LEIs is different from the number of Original lender countries (if multiple countries); or
   - only one country is reported; or
   - field has errors in format.</t>
  </si>
  <si>
    <t>When several SSPEs exist and they do not have the same country, please use this Box to complete to report the full list of EEA countries. 
";" separator should be used between each country. That may lead to repetition of the same country (IRELAND;ITALY;IRELAND;CZECHIA).
Field codes are highlighted in amber where:
   - both SSPE country and SSPE Country (if multiple countries) are filled-in; or
   - only one country is reported; or
   - field has errors in format.</t>
  </si>
  <si>
    <t>ESWATINI</t>
  </si>
  <si>
    <t>KOSOVO, REPUBLIC OF</t>
  </si>
  <si>
    <t>NETHERLANDS ANTILLES</t>
  </si>
  <si>
    <t>NORTH MACEDONIA</t>
  </si>
  <si>
    <t>PANAMA CANAL ZONE</t>
  </si>
  <si>
    <t>TAIWAN</t>
  </si>
  <si>
    <t>UNKNOWN</t>
  </si>
  <si>
    <t>Italy - Commissione Nazionale per le Societa e la Borsa (CONSOB)</t>
  </si>
  <si>
    <t>Belgium – Financial Services and Markets Authority (FSMA)</t>
  </si>
  <si>
    <t>Belgium – National Bank of Belgium</t>
  </si>
  <si>
    <t>Latvia – Financial &amp; Capital Market Commission (FKTK)</t>
  </si>
  <si>
    <t>Iceland Financial Supervisory Authority (FME)</t>
  </si>
  <si>
    <t>Italy - BANCA D'ITALIA (BDI)</t>
  </si>
  <si>
    <t>Box to complete should contain the concise explanation.
The field should be left blank when "Subject to severe clawbask" check-box is "N".
Field codes are highlighted in amber where:
   - field is left blank and "Subject to severe clawback" check-box is "Y"; or
   - field is not left blank and "Subject to severe clawback" check-box is "N"; or
   - field has errors in format.</t>
  </si>
  <si>
    <t>Box to complete may contain additional explanation.
Field should be left blank where "At least one payment at the time of transfer" for STSS32 is Confirmed.
Field codes are highlighted in amber where:
   - field is not left blank and "At least one payment at the time of transfer" is "Confirmed" for STSS32; or
   - field has errors in format.</t>
  </si>
  <si>
    <t>Only possible values in Field are:
- no exemption
- single instalment for revolving securitisations backed by exposures payable in a single instalment
- maturity of less than 1 year for revolving securitisations having a maturity of less than 1 year, including without limitation monthly payments on revolving credits
- N/A
The payment exemption should be consistent with the confirmation indicator populated for STSS32 indicating whether, at the time of transfer of the exposures, the debtors have made at least one payment pursuant to Article 20(12) of Regulation (EU) 2017/2402. 
Field codes are highlighted in amber where:
   -  "At least one payment at the time of transfer" is "Unconfirmed" for STSS32 and field is left blank or equal to "No exemption" or "N/A"; or
   -  "At least one payment at the time of transfer" is "Confirmed" for STSS32 and field is not left blank; or
   - field has errors in format.</t>
  </si>
  <si>
    <t>5299002W4PL3XPN90376</t>
  </si>
  <si>
    <t>STS Verfication International GmbH, DE</t>
  </si>
  <si>
    <t>It is hereby confirmed that credit-granting is done on the basis of sound and well-defined criteria and clearly established processes for approving, amending, renewing and financing credits and that we have effective systems in place to apply such processes in accordance with Article 9 of Regulation (EU) 2017/2402. 
Please refer to section "Representations and Warranties"  in the Base Prospectus
Under or pursuant to the Master Hire Purchase Agreement, the Seller further represents and warrants, that the Lease Receivables are originated in the ordinary course of its business pursuant to its Credit and Collection Procedures which also apply to receivables resulting from lease agreements which will not be securitised. In particular the Seller warrants and guarantees, that it has in place (i) effective systems to apply its Credit and Collection Procedures and (ii) processes for approving and, where relevant, amending, renewing and re-financing the Lease Receivables, in order to ensure that granting of the Lease Receivables is based on a thorough assessment of each Lessee's creditworthiness. Furthermore, the Seller represents and warrants, that the assessment of each Lessee's creditworthiness (i) will be performed on the basis of sufficient information, where appropriate obtained from the Lessee and, where necessary, on the basis of a consultation of the relevant database and (ii) will be repeated before any significant increase in the total amount is granted after the conclusion of the lease, in combination with an update of the Lessee's financial information.</t>
  </si>
  <si>
    <t>Volkswagen Pon Financial Services B.V. is a company that offers financial services in the field of automotive and mobility. With respect to the portfolio of the Transaction, the company offers operational leasing for companies, SMEs and consumers. A license to offer these contracts is not required. These contracts are not covered by any financial legislation. There is no financial supervision by a government agency for this activity.
As such, the products, services and activities of VWPFS are not governed by Directives 2008/48/EC and 2014/17/EU. Notwithstanding this, VWPFS performs the „Assessment of the borrower’s creditworthiness” and related procedures for lease contracts in accordance with the basic principles, where appropriate, as specified in Directives 2008/48/EC and 2014/17/EU and described in marginal number 33 of the EBA Guidelines.
Furthermore, Volkswagen Pon Financial Services B.V. hereby confirms that its credit-granting is done on the basis of sound and well- defined criteria and clearly established processes for approving, amending, renewing and financing credits and that the originator or original lender has effective systems in place to apply such processes in accordance with Article 9 of the Securitisation Regulation.</t>
  </si>
  <si>
    <t>The Seller confirms that  that the Leased Vehicles are freely disposable and no third-party's rights prevent such dispositions. Furthermore, the Seller onfirms that the Lease Receivables are freely disposable and free from rights of third parties and encumbrances. Please see section: "Eligibility Criteria (Criterion (3) and (28))" of the Base Prospectus.</t>
  </si>
  <si>
    <t>Pursuant to Article 1 of Commission Delegated Regulation 2019/1851 the Leased Assets pertaining to the Leased Vehicles of the pool  (i) have been underwritten according to similar underwriting standards which apply similar approaches to the assessment of credit risk associated with the Leased Assets and without prejudice to Article 9(1) of the Securitisation Regulation, (ii) are serviced according to similar servicing procedures with respect to monitoring, collection and administration of  Leased Assets, (iii)  fall within the same asset category of auto loans and leases and (iv) in accordance with Article 3(5)(b) of Commission Delegated Regulation 2019/1851 the Lessees, if they are corporate entities have their registered office or, if they are individuals have their place of residence in The Netherlands, i.e. the Lease Receivables are homogeneous with reference to at least one homogeneity factor. Please see section: "Eligibility Criteria (Criterion (7))" of the Base Prospectus.</t>
  </si>
  <si>
    <t>The Seller hereby confirms that on the Initial Cut-Off Date or on the respective Additional Cut-Off Date, at least two Lease Instalments have been paid by the relevant Lessee in respect of each Corporate Lease Agreement and at least three Lease Instalments have been paid by the relevant Lessee in respect of each Private Lease Agreement and the Seller has not adjusted the Lease Instalments within three months after the conclusion of a Private Lease Agreement and no Lessee has taken any action for the applicable terms and conditions of the relevant Private Lease Agreement to be declared void and that the Lease Agreements require substantially equal monthly payments to be made within 12-60 months of the date of origination of the Lease Agreement. Please refer to section: "Eligibility Criteria"  (criterion (21)) of the Base Prospectus.</t>
  </si>
  <si>
    <t>In accordance with clause 4.7  EBA's Guidelines on the STS criteria for non-ABCP securitisation mitigation is made by a repurchase obligation. Please refer to section "Exercise of Repurchase Option" as set out in the Base Prospectus.
In case the Call Option Buyer elects to exercise the Repurchase Option or the Issuer elects to exercise the Put Option, the Issuer shall (a) retransfer the relevant Purchased Vehicle to the Call Option Buyer or the Seller, as applicable, (b) effect a (conditional) re-assignment of the relevant Lease Receivables, (c) retransfer and procure the assumption the Call Option Buyer or the Seller, as applicable, of any Lease Incidental Debt relating to the relevant Purchase Vehicle, and (d) procure that the Security Trustee shall (conditionally) terminate (opzeggen) its right of pledge on the relevant Purchased Vehicle and the associated Lease Receivables, all on the relevant Payment Date pertaining and effective as from the relevant Collection Period Cut-Off Date. Each such re-assignment and termination of pledge will be conditional on the associated Issuer Advance being fully and finally repaid in accordance with the Issuer Facility Agreement and on the Seller reimbursing the Issuer and the Security Trustee for any and all reasonable costs, expenses and liabilities incurred by the Issuer and/or the Security Trustee as a result of the termination of the relevant Hire Purchase Contract.
"Put Option" means, upon a Lease Termination Date and to the extent the Call Option Buyer does not exercise the relevant Repurchase Option, the right of the Issuer (but not an obligation to do so) to require the Seller to repurchase the relevant Purchased Vehicle sold by it to the Issuer, against payment of the relevant Option Exercise Price pursuant to clause 9.2 of the Master Hire Purchase Agreement.</t>
  </si>
  <si>
    <t xml:space="preserve">Volkswagen Pon Financial Services B.V. </t>
  </si>
  <si>
    <t>The  SSPE has not entered into derivative contracts except in the circumstances of interest rate hedging as referred to above.</t>
  </si>
  <si>
    <t>It is hereby confirmed that each of the requirements of Article 21(4) of Regulation (EU) 2017/2402 are met.</t>
  </si>
  <si>
    <t>There is no provision in the transaction documentation that requires automatic liquidation of the receivables at market value. Furthermore, please see the following statement in clause 12.4 of the Trust Agreement as set out in the Base Prospectus:
Furthermore, upon the occurrence of a Enforcement Event, the Security Trustee is not automatically required to liquidate the Purchased Receivables at market value.</t>
  </si>
  <si>
    <t>The Servicer confirms compliance with the Securitisation Regulation as it has the appropriate expertise in servicing the Leased Assets (taking the EBA STS Guidelines Non-ABCP Securitisations into account ) and has a minimum of 5 years’ experience in servicing Leased Assets and it has well documented and adequate policies, procedures and risk-management controls relating to the servicing of the Leased Assets.  Please refer to the section: "Business Procedures of Volkswagen Pon Financial Services B.V." of the Base Prospectus.</t>
  </si>
  <si>
    <t>The Seller confirms compliance with article 21(7) of the Securitisation Regulation. After the occurrence of a Servicer Replacement Event, the Issuer and Security Trustee, acting jointly, may at once or at any time thereafter while such Servicer Replacement Event continues by notice in writing to the Servicer terminate the Servicing Agreement, with effect from a date (not earlier than the date of the notice) specified in the notice provided that the effective date of such termination shall be no earlier when that a replacement servicer has taken over the services performed by the Servicer on terms substantially similar to the existing Servicing Agreement. Please also refer to section: "Termination and Replacement of the Servicer" of the Base  Prospectus.</t>
  </si>
  <si>
    <t>The transaction documentation sets out in clear and consistent terms the treatment of problem lease receivables. A full description of the procedures is given in the Base Prospectus under the heading: "Business Procedures of Volkswagen Pon Financial Services B.V.".</t>
  </si>
  <si>
    <t xml:space="preserve">It is hereby confirmed the sample of the underlying exposures has been verified by a third party. Please see the following statement in the Base Prospectus:
Verification pursuant to Article 22(2) of the Securitisation Regulation has occurred prior to the Renewal Date and no significant adverse findings have been found. </t>
  </si>
  <si>
    <t>VWPFS as originator and servicer hereby confirms that it is responsible for compliance with Articles 7 and 22(5) of the Securitisation Regulation.
Additionally, VWPFS in its capacity as originator as designated reporting entity under Article 7 of the Securitisation Regulation undertakes to the Issuer under the Servicing Agreement that it will make the information available to the Noteholders, to competent authorities, as referred to in Article 29 of the Securitisation Regulation and to potential Noteholders all such information as the Issuer is required to make available pursuant to and in compliance with the Securitisation Regulation Disclosure Requirements. The Servicer will make such information available via the Securitisation Repository.
The Seller hereby confirms that the information required by Article 7(1), (b) and (d) has been made available before pricing in draft form.</t>
  </si>
  <si>
    <t>VWPFS as originator and servicer hereby confirms that it is responsible for compliance with Articles 7(1)(a) of the Securitisation Regulation.</t>
  </si>
  <si>
    <t>VWPFS as originator and servicer hereby confirms that it is responsible for compliance with Article 22(3) of the Securitisation Regulation.</t>
  </si>
  <si>
    <t>The Seller hereby confirms that the underlying exposures do not contain any securitisation position. The underlying exposures exclusively consist of automotive lease receivables.</t>
  </si>
  <si>
    <t>Volkswagen Pon Financial Services B.V. undertakes that if, during the Revolving Period, it makes any material changes to its Standard Underwriting Criteria it will promptly provide the Issuer, the Rating Agencies and the Security Trustee with details of such changes together with an explanation of the purpose of such changes. The Issuer will notify such changes to investors in accordance with Condition 12 (Notices) without undue delay.</t>
  </si>
  <si>
    <t>The hedging agreements are based on the ISDA standard.</t>
  </si>
  <si>
    <t xml:space="preserve">Upon the occurence of an enforcement event the priority of payments will switch from non-sequential to sequential amortisation.  Please see clause 16.2(c) of the trust agreement as set out in the Base Prospectus. </t>
  </si>
  <si>
    <t>VWPFS as originator and servicer hereby confirms that it is responsible for compliance with Articles 7 and 22(5) of the Securitisation Regulation.
Additionally, VWPFS in its capacity as originator as designated reporting entity under Article 7 of the Securitisation Regulation undertakes to the Issuer under the Servicing Agreement that it will make the information available to the Noteholders, to competent authorities, as referred to in Article 29 of the Securitisation Regulation and to potential Noteholders all such information as the Issuer is required to make available pursuant to and in compliance with the Securitisation Regulation Disclosure Requirements. The Servicer will make such information available via the Securitisation Repository. 
The Seller hereby confirms that the information required by Article 7(1), (b) and (d) has been made available before pricing in draft form.</t>
  </si>
  <si>
    <t>The cash flow model is available on Bloomberg and can be accessed via http://www.bloomberg.net (subscription model) under the ticker "VCLMN Mtge".</t>
  </si>
  <si>
    <t>VCL Master Netherlands B.V.</t>
  </si>
  <si>
    <t>5299002W4PL3XPN90376N201601</t>
  </si>
  <si>
    <t>It is hereby confirmed that the transaction documentation specifies all of the requirements under Article 21(7) (a) of Regulation (EU) 2017/2402.
Please refer to the following references in the attached Prospectus:
- Section: "Swap Agreements and Swap Counterparties"
- Section: "Hire Purchase of Leased Vehicles"
- Section: "Cash Management, Administration and Accounts"</t>
  </si>
  <si>
    <t>Data on the Lease Receivables is available on the Website of the European Data Warehouse GmbH for registered users via the following link: https://editor.eurodw.eu/esma/viewdeal?edcode=AUTMNL000245105620163
Data is also set out in section "Historical Lease Receivables Performance Data" in the Base Prospectus.</t>
  </si>
  <si>
    <t>Data on the Lease Receivables is available on the Website of the European Data Warehouse GmbH for registered users via the following link: https://editor.eurodw.eu/esma/viewdeal?edcode=AUTMNL000245105620163
Data is also set out in section "Historical Lease Receivables Performance Data" in the Base Prospectus.</t>
  </si>
  <si>
    <t xml:space="preserve">  CSSF- Reference Number: [●]</t>
  </si>
  <si>
    <t>20-11-2026</t>
  </si>
  <si>
    <t>Compliance with the STS-Criteria has been confirmed by the authorised 3rd party firm "STS Verificiation International GmbH" on 25-11-2026.</t>
  </si>
  <si>
    <t>The Purchased Vehicles are acquired from the Seller by the Issuer by means of  true sale and in a manner which is enforceable against the Seller and any other third party. See the section "The hire purchase of Leased Vehicles under the Master Hire Purchase Agreement" in the Base Prospectus. Such assignment will be enforceable against the Seller and third parties of the Seller, subject to any applicable bankruptcy laws or similar laws affecting the rights of creditors as set forth in the legal opinion intended to be issued by Hogan Lovells Caldwalader International LLP, a reputable law firm with experience in the field of securitisations, on the Renewal Date. This legal opinion confirms such enforceability and that any applicable laws under the Dutch Civil Code (Burgerlijk Wetboek) do not contain severe clawback provisions as referred to in the Securitisation Regulation.For a further explanation, reference is made to section: "The hire purchase of Leased Vehicles under the Master Hire Purchase Agreement" of the Base Prospectus.</t>
  </si>
  <si>
    <t>See below corporate representation in "Representations and Warranties" in relation to the Sale of the Leased Vehicles:
Under or pursuant to the Master Hire Purchase Agreement, the Seller further represents and warrants, that the Lease Receivables are originated in the ordinary course of its business pursuant to its Credit and Collection Procedures which also apply to receivables resulting from lease agreements which will not be securitised. In particular the Seller warrants and guarantees, that it has in place (i) effective systems to apply its Credit and Collection Procedures and (ii) processes for approving and, where relevant, amending, renewing and re-financing the Lease Receivables, in order to ensure that granting of the Lease Receivables is based on a thorough assessment of each Lessee's creditworthiness. Furthermore, the Seller represents and warrants, that the assessment of each Lessee's creditworthiness (i) will be performed on the basis of sufficient information, where appropriate obtained from the Lessee and, where necessary, on the basis of a consultation of the relevant database and (ii) will be repeated before any significant increase in the total amount is granted after the conclusion of the lease, in combination with an update of the Lessee's financial information.
Furthermore, Volkswagen Pon Financial Services B.V. undertakes that if, during the Revolving Period, it makes any material changes to its Standard Underwriting Criteria it will promptly provide the Issuer, the Rating Agencies and the Security Trustee with details of such changes together with an explanation of the purpose of such changes. The Issuer will notify such changes to investors in accordance with Condition 12 (Notices) without undue delay.
The Lease Receivables assigned will not include a Lease Receivable:
a.	relating to a Lessee who the Seller considers as unlikely to pay its credit obligations to the Seller and/or to a Lessee who is past due more than 90 days on any material credit obligation to the Seller; 
b.	relating to a credit-impaired Lessee or guarantor, who on the basis of information obtained (i) from a Lessee of the Lease Receivables, (ii) in the course of the Seller's servicing of the Lease Receivables, or of the Seller's risk management procedures or (iii) from a third party (including publicly available information):
i.	has had a court grant his creditors a final non-appealable right of enforcement or material damages as a result of a missed payment within three years prior to the date of origination or has undergone a debt-restructuring process with regard to his non-performing exposures within three years prior to the date of transfer of the respective Lease Receivable to the Issuer;
ii.	was, at the time of origination, where applicable, on a public credit registry of persons with adverse credit history or, where there is no such public credit registry, another credit registry that is available to the Seller; or
iii.	has a credit assessment or a credit score indicating that the risk of contractually agreed payments not being made is significantly higher than for comparable receivables held by the Seller which are not securitised.
Furthermore, please refer to sections: "Representations and Warranties" and "Eligibility Criteria" of the Base Prospectus.</t>
  </si>
  <si>
    <t>Pursuant to the Eligibility Criteria Lease Receivables assigned will not include a Lease Receivable:
a.	relating to a Lessee who the Seller considers as unlikely to pay its credit obligations to the Seller and/or to a Lessee who is past due more than 90 days on any material credit obligation to the Seller; 
b.	relating to a credit-impaired Lessee or guarantor, who on the basis of information obtained (i) from a Lessee of the Lease Receivables, (ii) in the course of the Seller's servicing of the Lease Receivables, or of the Seller's risk management procedures or (iii) from a third party (including publicly available information):
i.	has had a court grant his creditors a final non-appealable right of enforcement or material damages as a result of a missed payment within three years prior to the date of origination or has undergone a debt-restructuring process with regard to his non-performing exposures within three years prior to the date of transfer of the respective Lease Receivable to the Issuer;
ii.	was, at the time of origination, where applicable, on a public credit registry of persons with adverse credit history or, where there is no such public credit registry, another credit registry that is available to the Seller; or
iii.	has a credit assessment or a credit score indicating that the risk of contractually agreed payments not being made is significantly higher than for comparable receivables held by the Seller which are not securitised.
Please referto section: "Eligibility Criteria"  (criterion (31)) of the Base Prospectus.</t>
  </si>
  <si>
    <t>The Swap Agreements 
Under each Swap Agreement relating to the Senior Instruments the Issuer will undertake to pay to the respective Swap Counterparty on each Payment Date an amount equal to the amount of interest on the nominal amount of such Senior Instruments outstanding on each Payment Date, calculated on the basis of a fixed rate of interest of [●] per cent. per annum on the basis of 30/360. The respective Swap Counterparty will undertake to pay to the Issuer on each Payment Date an amount equal to the floating rate of interest on such outstanding nominal amount of the Senior Instruments, calculated on the basis of EURIBOR plus [0.62] per cent. per annum on the basis of the actual number of days elapsed in an Interest Accrual Period divided by 360, and subject to a floor of zero.
Under each Swap Agreement relating to Junior Instruments the Issuer will undertake to pay to the respective Swap Counterparty on each Payment Date an amount equal to the amount of interest on the nominal amount of such Junior Instruments outstanding on each Payment Date, calculated on the basis of a fixed rate of interest of [●] per cent. per annum on the basis of 30/360. The respective Swap Counterparty will undertake to pay to the Issuer on each Payment Date an amount equal to the floating rate of interest on such outstanding nominal amount of the Junior Instruments, calculated on the basis of EURIBOR plus [1.22] per cent. per annum on the basis of the actual number of days elapsed in an Interest Accrual Period divided by 360, and subject to a floor of zero.
Payments under each Swap Agreement will be exchanged on a net basis on each Payment Date. Payments made by the Issuer under the Swap Agreements (other than termination payments related to an event of default where the Swap Counterparty is a defaulting party, or termination event due to the failure by the Swap Counterparty to take required action after a downgrade of its credit rating) rank higher in priority than all payments on the Instruments. If the amounts paid by the Issuer to a Swap Counterparty are insufficient to meet the Issuer's payment obligations under the Swap Agreements, such payments by the Issuer will be used for payments due under the each Swap Agreement relating to the Senior Instruments and, to the extent such payment obligations have been fully satisfied, will be used for payments due under each Swap Agreement relating to the Junior Instruments. Payments by a Swap Counterparty to the Issuer under the respective Swap Agreements will be made into the Distribution Account and will, to the extent necessary, be increased to ensure that such payments are free and clear of all taxes. 
Events of default under the Swap Agreements applicable to the Issuer are limited to, and (among other things) events of default applicable to the respective Swap Counterparty include, the following:
(1)	failure to make a payment under the Swap Agreements when due, if such failure is not remedied within three (3) Business Days of notice of such failure being given; or
(2)	the occurrence of certain bankruptcy and insolvency events.
Termination events under the Swap Agreements include, among other things, the following:
(1)	illegality of the transactions contemplated by the Swap Agreements; or
(2)	an Enforcement Event under the Trust Agreement occurs or any Clean-Up Call or prepayment in full, but not in part, of the Instruments occurs; or
(3)	failure of the respective Swap Counterparty to maintain its credit rating at certain levels required by the Swap Agreement, which failure may not constitute a termination event if (in the time set forth in the applicable Swap Agreement) the respective Swap Counterparty:
(i)	posts an amount of collateral (in the form of cash and/or securities) as set forth in the relevant Swap Agreement; or
(ii)	obtains a guarantee from a guarantor, having the same minimum ratings as an Eligible Swap Counterparty; or
(iii)	transfers its rights and obligations under the Swap Agreement to an Eligible Swap Counterparty.
Upon the occurrence of any event of default or termination event specified in a Swap Agreement, the non-defaulting party, an affected party or the party which is not the affected party (as the case may be, depending on the termination event) may, after a period of time set forth in the Swap Agreement, elect to terminate such Swap Agreement. If a Swap Agreement is terminated due to an event of default or a termination event, a Swap Termination Payment may be due to the respective Swap Counterparty by the Issuer out of its available funds. The amount of any such Swap Termination Payment may be based on the actual cost or market quotations of the cost of entering into a similar swap transaction or such other methods as may be required under the Swap Agreement, in each case in accordance with the procedures set forth in the Swap Agreement. Any such Swap Termination Payment could, if market rates or other conditions have changed materially, be substantial. Under certain circumstances, Swap Termination Payments required to be made by the Issuer to a Swap Counterparty will rank higher in priority than all payments on the Instruments. In such event, the Purchased Receivables and the General Cash Collateral Amount may be insufficient to make the required payments on the Instruments and the Noteholders and the Lenders may experience delays and/or reductions in the interest and principal payments on the Instruments. If a Swap Termination Payment is due to the respective Swap Counterparty, any Swap Replacement Proceeds shall to the extent of that Swap Termination Payment be paid directly to such Swap Counterparty causing the event of default or termination event without regard to the Order of Priority as specified in the relevant Swap Agreement. 
A Swap Counterparty may, at its own cost, transfer its obligations under the Swap Agreement to a third party which is the Eligible Swap Counterparty. There can be no assurance that the credit quality of the replacement Swap Counterparty will ultimately prove as strong as that of the original Swap Counterparty. Any Swap Termination Payments exceeding Swap Replacement Proceeds will be paid to such Swap Counterparty in accordance with the Order of Priority.
Governing law
The Swap Agreements, and any non-contractual obligations arising out of or in connection with the Swap Agreements, are and will be governed by, and construed in accordance with, English law.</t>
  </si>
  <si>
    <t>After a enforcement event any amounts standing to the credit of the cash collateral account will form part of the available distribution amount. Please see clause 6.2 of the trust agreement as set out in the Base Prospectus.
Furthermore, please refer to the following definitions included in the Base Prospectus:
"Enforcement Event" means a Foreclosure Event and the Security Trustee has served an Enforcement Notice upon the Issuer.
"Foreclosure Event" means any of the following events:
(a)	with respect to the Issuer, an Insolvency Event occurs; or 
(b)	the Issuer does not pay interest on the most senior Instruments then outstanding on any relevant Payment Date and such failure to pay continues for a period of five (5) Business Days, after the Servicer has become aware of such non-payment (including by notification from any other Programme Party); or
(c)	the Issuer defaults in the payment of principal of any Note or any Schuldschein Loan on the Final Maturity Date, as applicable.
It is understood that the interest and principal on the Instruments other than interest on the Class A Notes and the Senior Schuldschein Loans will not be due and payable on any Payment Date prior to the Final Maturity Date except to the extent there are sufficient funds in the Available Distribution Amount to pay such amounts in accordance with the Order of Priority.
"Enforcement Notice" means a notice delivered by the Security Trustee on the Issuer upon the occurrence of a Foreclosure Event (in the sole judgment of the Security Trustee upon request of the Noteholders and Lenders holding not less than 66 2/3 per cent. of the outstanding principal amount of the Senior Instruments or, if no Senior Instruments are outstanding, more than 66 2/3 per cent. of the outstanding principal amount of the Junior Instruments, whereby Instruments owned by Volkswagen Bank GmbH or its Affiliates will not be taken into account for the determination of the required majority of 66 2/3 per cent. of the aggregate outstanding principal amount of the Instruments) stating that the Security Trustee commences with the enforcement of the Security pursuant to the procedures set out in the relevant Security Documents.</t>
  </si>
  <si>
    <t xml:space="preserve">The Seller confirms that the Programme includes triggers relating to the performance of the underlying exposures resulting in the priority of payment reverting to sequential payments in order of seniority. If a Credit Enhancement Increase Condition occurred the Priority of Payments will switch from non-sequential to sequential, as the Senior Instrument Targeted Overcollateralisation Percentage will be 100 per cent upon occurrence of such.
Please see the following definitions as set out in the Base Prospectus:
"Credit Enhancement Increase Condition" means any of the following: if: (a) the Dynamic Gross Loss Ratio for three consecutive Payment Dates exceeds (i) [1.0] per cent., if the Weighted Average Seasoning is less than 12 months or (ii) [2.0] per cent., if the Weighted Average Seasoning is greater than 12 months (inclusive); or (b) the 12-Months Average Dynamic Gross Loss Ratio exceeds [0.5] per cent.; or (c) if the Late Delinquency Ratio exceeds [2.0] per cent. on any Payment Date, provided that this event will be waived by the Issuer if the sale of the Purchased Receivables only as part of a Term Takeout will not result in a downgrade of the outstanding Instruments on or before the Payment Date immediately following the occurrence of such event; or (d) in case of the occurrence of a Servicer Replacement Event; or (e) in case of the occurrence of an Insolvency Event with respect to the Seller; or (f) the Cash Collateral Account does not contain the Specified General Cash Collateral Account Balance on two consecutive Payment Dates; or (g) Volkswagen Pon Financial Services B.V. fails to pay the Negative Buffer Release Amount when due, and such failure continues unremedied for a period of thirty (30) calendar days; or (h) Volkswagen Pon Financial Services B.V. fails to fund the Buffer Release Reserve in an amount such that the balance on the Buffer Release Reserve Ledger is equal to the Required Buffer Release Reserve Amount within thirty (30) calendar days following the occurrence of a Reserve Trigger Event. 
"12-Months Average Dynamic Gross Loss Ratio" means, for any Payment Date, a fraction, expressed as a percentage rate, the numerator of which is the sum of the Dynamic Gross Loss Ratios calculated with respect to the last 12 calendar months preceding on such Payment Date and the denominator of which is 12.
"Dynamic Gross Loss Ratio" means, for any Payment Date, a fraction, expressed as a percentage rate, the numerator of which is the sum of the Discounted Receivables Balance (including Lease Receivables which were not received on time and Lease Receivables remaining to be paid in the future) the related contracts of which have been terminated due to default or customer insolvency by the Servicer in accordance with its customary practices during the Monthly Period and the denominator of which is the Aggregate Discounted Receivables Balance as of the beginning of the Monthly Period. </t>
  </si>
  <si>
    <t xml:space="preserve">The Seller confirms  that the Programme includes triggers relating to the performance of the underlying exposures resulting in the priority of payment reverting to sequential payments in order of seniority. If a Credit Enhancement Increase Condition occurred the Priority of Payments will switch from non-sequential to sequential, as the Senior Instrument Targeted Overcollateralisation Percentage will be 100 per cent upon occurrence of such .
Please see the following definitions as set out in the Base Prospectus:
"Senior Instrument Targeted Overcollateralisation Percentage" means:
(a)	[27.25] per cent. until the expiration of the Revolving Period and until a Credit Enhancement Increase Condition shall be in effect; 
(b)	[38.50] per cent. after expiration of the Revolving Period until the Credit Enhancement Increase Condition is in effect; and
(c)	100 per cent. until the Final Maturity Date if a Credit Enhancement Increase Condition has occurred.
"Credit Enhancement Increase Condition" means any of the following: if: (a) the Dynamic Gross Loss Ratio for three consecutive Payment Dates exceeds (i) [1.0] per cent., if the Weighted Average Seasoning is less than 12 months or (ii) [2.0] per cent., if the Weighted Average Seasoning is greater than 12 months (inclusive); or (b) the 12-Months Average Dynamic Gross Loss Ratio exceeds [0.5] per cent.; or (c) if the Late Delinquency Ratio exceeds [2.0] per cent. on any Payment Date, provided that this event will be waived by the Issuer if the sale of the Purchased Receivables only as part of a Term Takeout will not result in a downgrade of the outstanding Instruments on or before the Payment Date immediately following the occurrence of such event; or (d) in case of the occurrence of a Servicer Replacement Event; or (e) in case of the occurrence of an Insolvency Event with respect to the Seller; or (f) the Cash Collateral Account does not contain the Specified General Cash Collateral Account Balance on two consecutive Payment Dates; or (g) Volkswagen Pon Financial Services B.V. fails to pay the Negative Buffer Release Amount when due, and such failure continues unremedied for a period of thirty (30) calendar days; or (h) Volkswagen Pon Financial Services B.V. fails to fund the Buffer Release Reserve in an amount such that the balance on the Buffer Release Reserve Ledger is equal to the Required Buffer Release Reserve Amount within thirty (30) calendar days following the occurrence of a Reserve Trigger Event. 
"12-Months Average Dynamic Gross Loss Ratio" means, for any Payment Date, a fraction, expressed as a percentage rate, the numerator of which is the sum of the Dynamic Gross Loss Ratios calculated with respect to the last 12 calendar months preceding on such Payment Date and the denominator of which is 12.
"Dynamic Gross Loss Ratio" means, for any Payment Date, a fraction, expressed as a percentage rate, the numerator of which is the sum of the Discounted Receivables Balance (including Lease Receivables which were not received on time and Lease Receivables remaining to be paid in the future) the related contracts of which have been terminated due to default or customer insolvency by the Servicer in accordance with its customary practices during the Monthly Period and the denominator of which is the Aggregate Discounted Receivables Balance as of the beginning of the Monthly Period. </t>
  </si>
  <si>
    <t>This is a revolving transaction with early amortisation events which will terminate the revolving period.
"Revolving Period" means the period from (and including) the Initial Issue Date and ending on (and including) the earlier of (i) the Instrument Revolving Period Expiration Date of the last outstanding Instrument and (ii) the occurrence of an Early Amortisation Event.
"Early Amortisation Event" means any of the following: (i) the occurrence of a Foreclosure Event, (ii) the amounts deposited in the Accumulation Account on three consecutive Payment Dates exceed 15 per cent. of the Aggregate Discounted Receivables Balance, after application of the relevant Order of Priority on such Payment Date, (iii) the Credit Enhancement Increase Condition is in effect, (iv) the failure by the Issuer to enter following an event of default or a termination event (as defined in the applicable Swap Agreement) into a replacement Swap Agreement or failure by the respective Swap Counterparty to post collateral (each as provided for in clause 9 (Swap Agreement) of the Trust Agreement or to take any other measure which does not result in a downgrade of the Instruments, (v) on any Payment Date falling after six consecutive Payment Dates following the Initial Issue Date, the Senior Instrument Actual Overcollateralisation Percentage is determined as being lower than [26.00] per cent, or the Junior Instrument Actual Overcollateralisation Percentage is determined as being lower than [18.75] per cent., on two consecutive Payment Dates, provided that no tap-up will be allowed on any Payment Date where such event is continuing or (vi) the Seller ceases to be a direct or indirect subsidiary of Volkswagen AG.</t>
  </si>
  <si>
    <t xml:space="preserve">See "Early Amortisation Event" definition as set out in the Base Prospectus. In particular, paragraph (iii) which is a "Credit Enhancement Increase Condition".
"Early Amortisation Event" means any of the following: (i) the occurrence of a Foreclosure Event, (ii) the amounts deposited in the Accumulation Account on three consecutive Payment Dates exceed 15 per cent. of the Aggregate Discounted Receivables Balance, after application of the relevant Order of Priority on such Payment Date, (iii) the Credit Enhancement Increase Condition is in effect, (iv) the failure by the Issuer to enter following an event of default or a termination event (as defined in the applicable Swap Agreement) into a replacement Swap Agreement or failure by the respective Swap Counterparty to post collateral (each as provided for in clause 9 (Swap Agreement) of the Trust Agreement or to take any other measure which does not result in a downgrade of the Instruments, (v) on any Payment Date falling after six consecutive Payment Dates following the Initial Issue Date, the Senior Instrument Actual Overcollateralisation Percentage is determined as being lower than [26.00] per cent, or the Junior Instrument Actual Overcollateralisation Percentage is determined as being lower than [18.75] per cent., on two consecutive Payment Dates, provided that no tap-up will be allowed on any Payment Date where such event is continuing or (vi) the Seller ceases to be a direct or indirect subsidiary of Volkswagen AG.
"Credit Enhancement Increase Condition" means any of the following: if: (a) the Dynamic Gross Loss Ratio for three consecutive Payment Dates exceeds (i) [1.0] per cent., if the Weighted Average Seasoning is less than 12 months or (ii) [2.0] per cent., if the Weighted Average Seasoning is greater than 12 months (inclusive); or (b) the 12-Months Average Dynamic Gross Loss Ratio exceeds [0.5] per cent.; or (c) if the Late Delinquency Ratio exceeds [2.0] per cent. on any Payment Date, provided that this event will be waived by the Issuer if the sale of the Purchased Receivables only as part of a Term Takeout will not result in a downgrade of the outstanding Instruments on or before the Payment Date immediately following the occurrence of such event; or (d) in case of the occurrence of a Servicer Replacement Event; or (e) in case of the occurrence of an Insolvency Event with respect to the Seller; or (f) the Cash Collateral Account does not contain the Specified General Cash Collateral Account Balance on two consecutive Payment Dates; or (g) Volkswagen Pon Financial Services B.V. fails to pay the Negative Buffer Release Amount when due, and such failure continues unremedied for a period of thirty (30) calendar days; or (h) Volkswagen Pon Financial Services B.V. fails to fund the Buffer Release Reserve in an amount such that the balance on the Buffer Release Reserve Ledger is equal to the Required Buffer Release Reserve Amount within thirty (30) calendar days following the occurrence of a Reserve Trigger Event. </t>
  </si>
  <si>
    <t>See (iii) of the definition of "Early Amortisation Event" as set out in the Base Prospectus being the "Credit Enhancement Increase Condition" into efect. Limb (d) of the "Credit Enhancement Increase Condition" contains a "Servicer Replacement Event"  A "Servicer Replacement Event" includes at (d) a "Servicer Insolvency Event".
"Early Amortisation Event" means any of the following: (i) the occurrence of a Foreclosure Event, (ii) the amounts deposited in the Accumulation Account on three consecutive Payment Dates exceed 15 per cent. of the Aggregate Discounted Receivables Balance, after application of the relevant Order of Priority on such Payment Date, (iii) the Credit Enhancement Increase Condition is in effect, (iv) the failure by the Issuer to enter following an event of default or a termination event (as defined in the applicable Swap Agreement) into a replacement Swap Agreement or failure by the respective Swap Counterparty to post collateral (each as provided for in clause 9 (Swap Agreement) of the Trust Agreement or to take any other measure which does not result in a downgrade of the Instruments, (v) on any Payment Date falling after six consecutive Payment Dates following the Initial Issue Date, the Senior Instrument Actual Overcollateralisation Percentage is determined as being lower than [26.00] per cent, or the Junior Instrument Actual Overcollateralisation Percentage is determined as being lower than [18.75] per cent., on two consecutive Payment Dates, provided that no tap-up will be allowed on any Payment Date where such event is continuing or (vi) the Seller ceases to be a direct or indirect subsidiary of Volkswagen AG.
"Credit Enhancement Increase Condition" means any of the following: if: (a) the Dynamic Gross Loss Ratio for three consecutive Payment Dates exceeds (i) [1.0] per cent., if the Weighted Average Seasoning is less than 12 months or (ii) [2.0] per cent., if the Weighted Average Seasoning is greater than 12 months (inclusive); or (b) the 12-Months Average Dynamic Gross Loss Ratio exceeds [0.5] per cent.; or (c) if the Late Delinquency Ratio exceeds [2.0] per cent. on any Payment Date, provided that this event will be waived by the Issuer if the sale of the Purchased Receivables only as part of a Term Takeout will not result in a downgrade of the outstanding Instruments on or before the Payment Date immediately following the occurrence of such event; or (d) in case of the occurrence of a Servicer Replacement Event; or (e) in case of the occurrence of an Insolvency Event with respect to the Seller; or (f) the Cash Collateral Account does not contain the Specified General Cash Collateral Account Balance on two consecutive Payment Dates; or (g) Volkswagen Pon Financial Services B.V. fails to pay the Negative Buffer Release Amount when due, and such failure continues unremedied for a period of thirty (30) calendar days; or (h) Volkswagen Pon Financial Services B.V. fails to fund the Buffer Release Reserve in an amount such that the balance on the Buffer Release Reserve Ledger is equal to the Required Buffer Release Reserve Amount within thirty (30) calendar days following the occurrence of a Reserve Trigger Event. 
"Servicer Replacement Event" means the occurrence of any event described in paragraphs (a) to (d) below:
(a)	the Servicer fails to make any payment or deposit to be made by it to the Distribution Account within five (5) Business Days after the earliest of (i) receipt by the Servicer of a written notice from the Issuer or any Lender or any Noteholder of such failure to pay or (ii) the Servicer becoming aware of such failure to pay;
(b)	the Servicer fails to perform or observe in any material respect any material term, covenant or agreement hereunder applicable to it (other than as referred to in paragraphs (a) above) and such failure shall remain unremedied for sixty (60) days (or if such failure is not capable of remedy, in the Servicer's sole discretion, five Business Days) after receipt by the Servicer of written notice from the Issuer or any Lender or any Noteholder requiring the failure to be remedied, (which Servicer Replacement Event shall be deemed to occur only upon the last day of the relevant period);
(c)	any material written representation or warranty made by the Servicer in its capacity as such in the Servicing Agreement or any of the Programme Documents proves to have been incorrect, in any material respect, when made or deemed to be made by reference to the facts and circumstances then subsisting (provided, that repurchase or exchange of a Lease Receivable by VWPFS in accordance with the Master Hire Purchase Agreement shall be deemed to remedy such circumstances with respect to such Receivable), and such incorrect representation or warranty shall remain unremedied for sixty (60) days (or, if such failure is not capable of remedy, in the Servicer's sole discretion, five Business Days) after receipt by the Servicer of written notice from the Issuer or any Noteholder or any Lender requiring the circumstances causing or responsible for such misrepresentation to be remedied (which Servicer Replacement Event shall be deemed to occur only upon the last day of the relevant period); or
(d)	the Servicer suffers a Servicer Insolvency Event; 
provided, however, that if a Servicer Replacement Event referred to under paragraph (a) to (c) above has occurred and was caused by an event beyond the reasonable control of the Servicer and if the respective delay or failure of performance is cured within a period of 150 days from the date on which the original failure to make payment, breach of term, covenant or agreement or breach of representation or warranty referred to under paragraph (a) to (c) occurred, a Servicer Replacement Event will be deemed not to have occurred.
"Servicer Insolvency Event" means the occurrence of an Insolvency Event in respect of the Servicer.
"Insolvency Event" means (A) with respect to the Issuer, the Seller, the Servicer, the Security Trustee and the Maintenance Coordinator, as the case may be, each of the following events: (i) the making of an assignment, conveyance, composition or marshalling of assets for the benefit of its creditors generally or any substantial portion of its creditors; (ii) the application for, seeking of, consents to, or acquiescence in, the appointment of a receiver, custodian, trustee, liquidator or similar official for it or a substantial portion of its property; (iii) the initiation of any case, action or proceedings before any court or Governmental Authority against the Issuer, the Seller, the Servicer or the Security Trustee under any applicable liquidation, insolvency, composition, bankruptcy, receivership, dissolution, reorganisation, winding-up, relief of debtors or other similar laws and such proceedings are not being disputed in good faith with a reasonable prospect of discontinuing or discharging the same; (iv) the levy or enforcement of a distress or execution or other process upon or sued out against the whole or any substantial portion of the undertaking or assets of the Issuer, the Seller, the Servicer or the Security Trustee and such possession or process (as the case may be) shall not be discharged or otherwise shall not cease to apply within sixty days; (v) initiation or consent to any case, action or proceedings in any court or Governmental Authority relating to the Issuer, the Seller, the Servicer or the Security Trustee under any applicable liquidation, insolvency, composition, bankruptcy, receivership, dissolution, reorganisation, winding-up, relief of debtors or other similar laws; (vi) an order is made against the Issuer, the Seller, the Servicer or the Security Trustee or an effective resolution is passed for its winding-up; and (vii) the Issuer, the Seller, the Servicer or the Security Trustee is deemed generally unable to pay its debts within the meaning of any liquidation, insolvency, composition, reorganisation or other similar laws in the jurisdiction of its incorporation or establishment (provided that, for the avoidance of doubt, any assignment, charge, pledge or lien made by the Issuer for the benefit of the Security Trustee under the Trust Agreement or the Security Assignment Deed shall not constitute an Insolvency Event in respect of the Issuer) and (B) with respect to a Lessee, a (preliminary) suspension of payment, (voorlopige) surseance van betaling), bankruptcy (faillissement), special measures (bijzondere voorzieningen) within the meaning of the DFSA or any debt restructuring (schuldsanering natuurlijke personen), or with respect to any other jurisdiction other than The Netherlands, any similar proceedings.</t>
  </si>
  <si>
    <t>An exposures threshold provision is in place, where, on any Payment Date falling after six consecutive Payment Dates following the Initial Issue Date, the Senior Instrument Actual Overcollateralisation Percentage is determined as being lower than [26.00] per cent, or the Junior Instrument Actual Overcollateralisation Percentage is determined as being lower than [18.75] per cent., on two consecutive Payment Dates, provided that no tap-up will be allowed on any Payment Date where such event is continuing or (vi) the Seller ceases to be a direct or indirect subsidiary of Volkswagen AG.
See limb (v) of the definition of Early Amortisation Event: 
"Early Amortisation Event" means any of the following: (i) the occurrence of a Foreclosure Event, (ii) the amounts deposited in the Accumulation Account on three consecutive Payment Dates exceed 15 per cent. of the Aggregate Discounted Receivables Balance, after application of the relevant Order of Priority on such Payment Date, (iii) the Credit Enhancement Increase Condition is in effect, (iv) the failure by the Issuer to enter following an event of default or a termination event (as defined in the applicable Swap Agreement) into a replacement Swap Agreement or failure by the respective Swap Counterparty to post collateral (each as provided for in clause 9 (Swap Agreement) of the Trust Agreement or to take any other measure which does not result in a downgrade of the Instruments, (v) on any Payment Date falling after six consecutive Payment Dates following the Initial Issue Date, the Senior Instrument Actual Overcollateralisation Percentage is determined as being lower than [26.00] per cent, or the Junior Instrument Actual Overcollateralisation Percentage is determined as being lower than [18.75] per cent., on two consecutive Payment Dates, provided that no tap-up will be allowed on any Payment Date where such event is continuing or (vi) the Seller ceases to be a direct or indirect subsidiary of Volkswagen AG.</t>
  </si>
  <si>
    <t>Please refer to item (ii) of the definition "Early Amortisation Event" as set out in the Base Prospectus: 
"Early Amortisation Event" means any of the following: (i) the occurrence of a Foreclosure Event, (ii) the amounts deposited in the Accumulation Account on three consecutive Payment Dates exceed 15 per cent. of the Aggregate Discounted Receivables Balance, after application of the relevant Order of Priority on such Payment Date, (iii) the Credit Enhancement Increase Condition is in effect, (iv) the failure by the Issuer to enter following an event of default or a termination event (as defined in the applicable Swap Agreement) into a replacement Swap Agreement or failure by the respective Swap Counterparty to post collateral (each as provided for in clause 9 (Swap Agreement) of the Trust Agreement or to take any other measure which does not result in a downgrade of the Instruments, (v) on any Payment Date falling after six consecutive Payment Dates following the Initial Issue Date, the Senior Instrument Actual Overcollateralisation Percentage is determined as being lower than [26.00] per cent, or the Junior Instrument Actual Overcollateralisation Percentage is determined as being lower than [18.75] per cent., on two consecutive Payment Dates, provided that no tap-up will be allowed on any Payment Date where such event is continuing or (vi) the Seller ceases to be a direct or indirect subsidiary of Volkswagen AG.</t>
  </si>
  <si>
    <t>It is hereby confirmed that documentation includes several replacement provisions in respect of the a default by a swap counterparty . 
Please refer to the following section in the base prospectus:
-  Section: "Swap Agreements and Swap Counterparties":
Termination events under the Swap Agreements include, among other things, the following:
(1)	illegality of the transactions contemplated by the Swap Agreements; or
(2)	an Enforcement Event under the Trust Agreement occurs or any Clean-Up Call or prepayment in full, but not in part, of the Instruments occurs; or
(3)	failure of the respective Swap Counterparty to maintain its credit rating at certain levels required by the Swap Agreement, which failure may not constitute a termination event if (in the time set forth in the applicable Swap Agreement) the respective Swap Counterparty:
(i)	posts an amount of collateral (in the form of cash and/or securities) as set forth in the relevant Swap Agreement; or
(ii)	obtains a guarantee from a guarantor, having the same minimum ratings as an Eligible Swap Counterparty; or
(iii)	transfers its rights and obligations under the Swap Agreement to an Eligible Swap Counterparty.
Upon the occurrence of any event of default or termination event specified in a Swap Agreement, the non-defaulting party, an affected party or the party which is not the affected party (as the case may be, depending on the termination event) may, after a period of time set forth in the Swap Agreement, elect to terminate such Swap Agreement. If a Swap Agreement is terminated due to an event of default or a termination event, a Swap Termination Payment may be due to the respective Swap Counterparty by the Issuer out of its available funds. The amount of any such Swap Termination Payment may be based on the actual cost or market quotations of the cost of entering into a similar swap transaction or such other methods as may be required under the Swap Agreement, in each case in accordance with the procedures set forth in the Swap Agreement. Any such Swap Termination Payment could, if market rates or other conditions have changed materially, be substantial. Under certain circumstances, Swap Termination Payments required to be made by the Issuer to a Swap Counterparty will rank higher in priority than all payments on the Instruments. In such event, the Purchased Receivables and the General Cash Collateral Amount may be insufficient to make the required payments on the Instruments and the Noteholders and the Lenders may experience delays and/or reductions in the interest and principal payments on the Instruments. If a Swap Termination Payment is due to the respective Swap Counterparty, any Swap Replacement Proceeds shall to the extent of that Swap Termination Payment be paid directly to such Swap Counterparty causing the event of default or termination event without regard to the Order of Priority as specified in the relevant Swap Agreement. 
A Swap Counterparty may, at its own cost, transfer its obligations under the Swap Agreement to a third party which is the Eligible Swap Counterparty. There can be no assurance that the credit quality of the replacement Swap Counterparty will ultimately prove as strong as that of the original Swap Counterparty. Any Swap Termination Payments exceeding Swap Replacement Proceeds will be paid to such Swap Counterparty in accordance with the Order of Priority.
In respect of the rating triggers:
"Eligible Swap Counterparty" means any entity
(a)	the long-term unsecured, unguaranteed and unsubordinated debt obligations or Morningstar Critical Obligations Rating of which are rated by Morningstar DBRS at least (i) "A" or (ii) "BBB" and which posts collateral in the amount and manner set forth in the Swap Agreement; or which obtains a guarantee from a person having long-term unsecured, unguaranteed and unsubordinated debt obligations of which are rated by Morningstar DBRS at least (x) "A" or (y) "BBB" and, in the case of a rating required pursuant to (y), posts collateral in the amount and manner set forth in the Swap Agreement; or in each case, if the relevant entity's long-term unsecured, unguaranteed and unsubordinated debt obligations are not rated by Morningstar DBRS or such entity does not have a Morningstar DBRS Critical Obligations Rating, if applicable, such debt obligations have at least a Morningstar DBRS Equivalent Rating corresponding to the ratings required pursuant to (i) or (ii) above, respectively; and
(b)	having a counterparty risk assessment or long-term rating for unsecured and unsubordinated debt obligations of (i) "A3" or above by Moody's or (ii) "Baa3" or above by Moody's and which either posts collateral in the amount and manner set forth in the Swap Agreements or obtains a guarantee from a person having the ratings set forth in (i) above.</t>
  </si>
  <si>
    <t>The Seller confirms compliance with Article 21(7) of the Securitisation Regulation. If the Account Bank ceases to have the Account Bank Required Ratings (or its obligations under the Account Agreement cease to be guaranteed by an entity with the Account Bank Required Ratings), and an alternative bank having at least the Account Bank Required Ratings is willing to accept deposits from the Issuer on similar terms as set out in the Account Agreement, then the Account Agreement will (with the prior written consent of the Security Trustee) be terminated by the Issuer (or the Cash Administrator on its behalf).
The Account Agreement further provides that in the event of any termination (a) the Account Bank shall assist the other parties thereto to effect an orderly transition of the banking arrangements documented hereby at its own cost and expense and (b) the parties to the Account Agreement or any of them shall notify each Rating Agency of such termination and of the identity of the successor Account Bank.
"Account Bank Required Rating" means:
(a)	either
(i)	a long-term unsecured, unguaranteed and unsubordinated debt obligations rating of "A" from Morningstar DBRS, or
(ii)	a Morningstar DBRS Critical Obligations Rating of "A (high)" in respect of the relevant entity, or 
(iii)	if a public or private rating from Morningstar DBRS is not available, a Morningstar DBRS Equivalent Rating with respect to the relevant entity's capacity for timely payment of financial commitments equal to a long-term rating for unsecured and unguaranteed debt of at least "A" from Morningstar DBRS, and
(b)	(i) a short-term rating of at least "P-1" or (ii) a long-term rating of at least "A2" from Moody's.</t>
  </si>
  <si>
    <t xml:space="preserve">The Priority of Payments is set out in clause 16.2 of the Trust Agreement as set out in the Base Prospectus. The Priority of Payments will switch from non-sequential to sequential upon the occurrence of a Enforcement Event, as defined in the Base Prospectus.
"Enforcement Event" means a Foreclosure Event and the Security Trustee has served an Enforcement Notice upon the Issuer.
"Enforcement Notice" means a notice delivered by the Security Trustee on the Issuer upon the occurrence of a Foreclosure Event (in the sole judgment of the Security Trustee upon request of the Noteholders and Lenders holding not less than 66 2/3 per cent. of the outstanding principal amount of the Senior Instruments or, if no Senior Instruments are outstanding, more than 66 2/3 per cent. of the outstanding principal amount of the Junior Instruments, whereby Instruments owned by Volkswagen Bank GmbH or its Affiliates will not be taken into account for the determination of the required majority of 66 2/3 per cent. of the aggregate outstanding principal amount of the Instruments) stating that the Security Trustee commences with the enforcement of the Security pursuant to the procedures set out in the relevant Security Documents. 
"Foreclosure Event" means any of the following events:
(a)	with respect to the Issuer, an Insolvency Event occurs; or 
(b)	the Issuer does not pay interest on the most senior Instruments then outstanding on any relevant Payment Date and such failure to pay continues for a period of five (5) Business Days, after the Servicer has become aware of such non-payment (including by notification from any other Programme Party); or
(c)	the Issuer defaults in the payment of principal of any Note or any Schuldschein Loan on the Final Maturity Date, as applicable.
It is understood that the interest and principal on the Instruments other than interest on the Class A Notes and the Senior Schuldschein Loans will not be due and payable on any Payment Date prior to the Final Maturity Date except to the extent there are sufficient funds in the Available Distribution Amount to pay such amounts in accordance with the Order of Priority.
</t>
  </si>
  <si>
    <t>See the following disclosure in "Origination and Securitisation Expertise"
One of the main purposes of Volkswagen Pon Financial Services B.V. for at least two decades has been the origination and underwriting of lease receivables of a similar nature to those securitised under this Programme. The members of its management body and the senior staff of Volkswagen Pon Financial Services B.V. have adequate knowledge and skills in originating and underwriting lease receivables, similar to the lease receivables included in the Portfolio, gained through years of practice and continuing education. The members of the management body of Volkswagen Pon Financial Services B.V. and Volkswagen Pon Financial Services B.V.'s senior staff have been appropriately involved within the governance structure of the functions of originating and underwriting of the Portfolio. Additionally, Volkswagen Pon Financial Services B.V. has been securitising lease receivables actively since 2016 with this Transaction. The members of its management body and the senior staff responsible for the securitisation transaction of Volkswagen Pon Financial Services B.V. have also professional experience in the securitisation of lease receivables of many years, gained through years of practice. Other subsidiaries of Volkswagen AG have also been securitising lease receivables and loan receivables all across Europe, Australia, Brazil, Canada, Japan, China and USA.</t>
  </si>
  <si>
    <t>Interest rate for the Instruments will be the EURIBOR rate for one month Euro deposits plus a specific margin. Please refer to Condition 8(C)  (Payments of Interest)  of each class of notes in the Base Prospectus.</t>
  </si>
  <si>
    <t>Upon the occurence of an enforcement event interest and principal on the senior instruments will be paid prior to interest and principal on the junior instruments. Please see clause 16.2(c) of the trust agreement as set out in the Base Prospectus.</t>
  </si>
  <si>
    <t>The Seller will, whilst any of the Instruments remain outstanding retain for the life of such the Transaction a material net economic interest of not less than 5 per cent. with respect to the Programme in accordance with Article 6(3)(c) of the Securitisation Regulation. Please also refer to section: "Risk retention and due diligence requirements" of the Base Prospectus.</t>
  </si>
  <si>
    <t xml:space="preserve"> Pursuant to condition 13(a) of each class of instruments the provisions of the German Debenture Act apply to such Instruments, which providedes for timely resolutions of the noteholders.</t>
  </si>
  <si>
    <t>XS1419661035;XS1419662272;XS1419662603; XS1452378745;XS2328054981; XS1417318588</t>
  </si>
  <si>
    <t>The Leased Assets transferred by Volkswagen Pon Financial Services B.V. as Seller to the Issuer have to fulfill several selection criteria. The Programme Documents do not allow for the active selection of the Leased  Assets on a discretionary basis including management of the pool for speculative purposes aiming to achieve better performance or increased investor yield. Accordingly, in confirmation of compliance with article 20(7) of the Securitisation Regulation and the EBA STS Guidelines Non-ABCP Securitisations, the Issuer is of the view that the Programme Documents do not allow for active portfolio management of the pool of Leased Assets.
Please refer to the following references in the Base Prospectus: 
Section "Eligibility Criteria"
Pursuant to the Master Hire Purchase Agreement, a Leased Asset meets the Eligibility Criteria referred to under item (c) of the Asset Warranties if it meets the following criteria (collectively and individually, "Eligibility Criteria") on the relevant Purchase Date:
Part A
Leased Vehicles
1.	the Leased Vehicle qualifies as passenger vehicle (personenauto), a van (bestelauto), or a commercial vehicle (commercieel voertuig);
2.	the Leased Vehicles under the Lease Agreements are existing and registered in the Netherlands in accordance with the requirements under the Road Traffic Act 1994 (Wegenverkeerswet 1994);
3.	the Leased Vehicle is freely disposable and no third-party's rights prevent such dispositions;
4.	the Leased Vehicle is financed by the Seller;
5.	each Leased Vehicle has together with its keys (if applicable) and the identification papers been delivered (ter hand gesteld) by on or behalf of its supplier or, if applicable, the Seller to the relevant Lessee;
6.	the purchase price (including VAT) in respect of each Leased Vehicle has been paid in full to the relevant supplier;
Part B
Lessees
7.	the Lease Agreements have been entered into exclusively with Lessees which, if they are corporate entities have their registered office or, if they are individuals have their place of residence in the Netherlands;
8.	the Lessee of the Leased Vehicle is not an affiliate or employee of the Seller;
9.	according to the Seller's records the Lessee of the Leased Vehicle is not insolvent  and no insolvency proceedings have been initiated against the Lessees during the term of the Lease Agreement up to the last day of the month preceding the Closing Date or the Additional Purchase Date, as applicable;
Part C
Lease Agreements
10.	each Lease Agreement is governed by the laws of the Netherlands;
11.	the Lease Receivables are denominated and payable in EUR;
12.	the Lessee has not been granted an option to purchase the Leased Vehicle upon the Lease Maturity Date for a purchase price less than its Estimated Residual Value;
13.	the transfer of the Leased Vehicle pursuant to the Combined Transfer Deed will not violate any agreement binding on the Seller;
14.	the details of the associated Lease Agreement contained in the data base Purchased Vehicles Records and systems and the particulars of the Lease Receivables associated to the relevant Leased Vehicle are sufficiently distinguishable to easily segregate and identify them for ownership and security purposes on any day;
15.	each Lease Agreement has been entered into in the forms and upon terms and conditions which were common in the Dutch auto lease market at the time of origination, which terms and conditions did not materially differ from the terms and conditions applied by a prudent lessor of vehicles in the Netherlands;
16.	each Lease Agreement is a legally valid and binding agreement;
17.	the Lease Agreements do not qualify as a financial lease, hire purchase (huurkoop) or a sale in instalment credit terms (koop op afbetaling);
18.	the Lease Agreements do not prohibit or restrict the Seller's capability to delegate the supply of certain services in connection with the Lease Agreements to third parties;
19.	the Lease Agreements do not permit the Lessees to terminate the Lease Agreements if an Insolvency Event occurs in respect of the Seller, unless the lessee is required upon such termination to pay a Lease Agreement Early Termination Fee in respect of such Lease Agreements; 
20.	the Lease Agreements are in the standard form as attached to this Agreement as Schedule 6;
21.	on the Initial Cut-Off Date or on the respective Additional Cut-Off Date, at least two Lease Instalments have been paid by the relevant Lessee in respect of each Corporate Lease Agreement and at least three Lease Instalments have been paid by the relevant Lessee in respect of each Private Lease Agreement and the Seller has not adjusted the Lease Instalments within three months after the conclusion of a Private Lease Agreement and no Lessee has taken any action for the applicable terms and conditions of the relevant Private Lease Agreement to be declared void and that the Lease Agreements require substantially equal monthly payments to be made within 12-60 months of the date of origination of the Lease Agreement;
22.	the Present Value of the residual value on the relevant Lease Agreement is not more than 80% of the sum of (i) the Present Value of all future scheduled Lease Interest Components and Lease Principal Components and (ii) the Present Value of the Estimated Residual Value of the relevant Purchased Vehicle, at the Initial Cut-Off Date or Additional Cut-Off Date, as applicable;
23.	the Estimated Residual Value on the relevant Lease Agreement is not more than EUR 80,000;
24.	none of the Additional Lease Agreements will mature later than 18 months prior to the latest occurring Final Maturity Date under any of the Instruments;
Part D
Lease Receivables
25.	no Lease Receivable was overdue at the last day of the month preceding the Closing Date or the Additional Purchase Date, as applicable;
26.	the Lease Receivables have a fixed interest rate;
27.	the Lease Receivables are assignable and the Lease Agreements require monthly payments in equal instalments;
28.	the Lease Receivables are freely disposable and free from rights of third parties and encumbrances;
29.	the Lease Receivables are free of defences, whether pre-emptory or otherwise for the agreed term of the Lease Agreements as well as free from rights of third parties and that the Lessees have no set-off claim;
30.	the Lease Receivables assigned do not represent a separately conducted business or business segment of the Seller;
31.	the Lease Receivables assigned will not include a Lease Receivable:
a.	relating to a Lessee who the Seller considers as unlikely to pay its credit obligations to the Seller and/or to a Lessee who is past due more than 90 days on any material credit obligation to the Seller; 
b.	relating to a credit-impaired Lessee or guarantor, who on the basis of information obtained (i) from a Lessee of the Lease Receivables, (ii) in the course of the Seller's servicing of the Lease Receivables, or of the Seller's risk management procedures or (iii) from a third party (including publically available information):
i.	has had a court grant his creditors a final non-appealable right of enforcement or material damages as a result of a missed payment within three years prior to the date of origination or has undergone a debt-restructuring process with regard to his non-performing exposures within three years prior to the date of transfer of the respective Lease Receivable to the Issuer;
ii.	was, at the time of origination, where applicable, on a public credit registry of persons with adverse credit history or, where there is no such public credit registry, another credit registry that is available to the Seller; or
iii.	has a credit assessment or a credit score indicating that the risk of contractually agreed payments not being made is significantly higher than for comparable receivables held by the Seller which are not securitised.
Part E
Pool Criteria
32.	the purchase of Additional Lease Receivables will not have the result that the Aggregate Discounted Receivables Balance exceeds the following concentration limits with respect to the percentage of the Discounted Receivables Balance generated under Lease Agreements for (i) used vehicles (concentration limit: [15] per cent.), (ii) for Volkswagen Nutzfahrzeuge vehicles (concentration limit: 13 per cent.) and (iii) for vehicles other than Volkswagen Group vehicles (being Volkswagen, Audi, SEAT, Skoda, Cupra, Porsche or Volkswagen Nutzfahrzeuge vehicles) (concentration limit: 30 per cent.);
33.	the total amount of Lease Receivables assigned hereunder resulting from Lease Agreements with one and the same Lessee will not exceed 0.5 per cent. of the Aggregate Discounted Receivables Balance;
34.	the Aggregate Discounted Receivables Balance in EUR resulting from Lease Agreements with a remaining term of less than 12 months is not larger than 30 per cent. of the Aggregate Discounted Receivables Balance;
35.	the Aggregate Discounted Receivables Balance in EUR resulting from Lease Agreements with a remaining term of less than 36 months is not larger than 80 per cent. of the Aggregate Discounted Receivables Balance; and
36.	the Aggregate Discounted Receivables Balance in EUR resulting from Lease Agreements with a remaining term greater than 36 months is not larger than 70 per cent. of the Aggregate Discounted Receivables Balance.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</si>
</sst>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i/>
      <sz val="11"/>
      <color theme="1"/>
      <name val="Calibri"/>
      <family val="2"/>
      <scheme val="minor"/>
    </font>
    <font>
      <sz val="8"/>
      <name val="Calibri"/>
      <family val="2"/>
      <scheme val="minor"/>
    </font>
    <font>
      <sz val="11"/>
      <color theme="1"/>
      <name val="Calibri"/>
      <family val="2"/>
      <scheme val="minor"/>
    </font>
    <font>
      <sz val="11"/>
      <color rgb="FF0070C0"/>
      <name val="Calibri"/>
      <family val="2"/>
      <scheme val="minor"/>
    </font>
    <font>
      <b/>
      <sz val="11"/>
      <color rgb="FFFF0000"/>
      <name val="Calibri"/>
      <family val="2"/>
      <scheme val="minor"/>
    </font>
    <font>
      <b/>
      <sz val="11"/>
      <color theme="0"/>
      <name val="Calibri"/>
      <family val="2"/>
      <scheme val="minor"/>
    </font>
    <font>
      <sz val="11"/>
      <color theme="0"/>
      <name val="Calibri"/>
      <family val="2"/>
      <scheme val="minor"/>
    </font>
    <font>
      <sz val="8"/>
      <color theme="0"/>
      <name val="Calibri"/>
      <family val="2"/>
      <scheme val="minor"/>
    </font>
    <font>
      <sz val="10"/>
      <color theme="0"/>
      <name val="Calibri"/>
      <family val="2"/>
      <scheme val="minor"/>
    </font>
    <font>
      <sz val="2"/>
      <color theme="0"/>
      <name val="Calibri"/>
      <family val="2"/>
      <scheme val="minor"/>
    </font>
    <font>
      <b/>
      <i/>
      <sz val="11"/>
      <color theme="0"/>
      <name val="Calibri"/>
      <family val="2"/>
      <scheme val="minor"/>
    </font>
    <font>
      <b/>
      <sz val="11"/>
      <color theme="0"/>
      <name val="Calibri"/>
      <family val="2"/>
      <charset val="238"/>
      <scheme val="minor"/>
    </font>
    <font>
      <sz val="11"/>
      <color theme="0"/>
      <name val="Arial"/>
      <family val="2"/>
    </font>
  </fonts>
  <fills count="9">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lightDown">
        <fgColor theme="2" tint="-0.499984740745262"/>
        <bgColor theme="6" tint="0.59999389629810485"/>
      </patternFill>
    </fill>
  </fills>
  <borders count="34">
    <border>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cellStyleXfs>
  <cellXfs count="167">
    <xf numFmtId="0" fontId="0" fillId="0" borderId="0" xfId="0"/>
    <xf numFmtId="0" fontId="0" fillId="2" borderId="0" xfId="0" applyFill="1" applyAlignment="1">
      <alignment horizontal="center" vertical="center" wrapText="1"/>
    </xf>
    <xf numFmtId="0" fontId="0" fillId="2" borderId="0" xfId="0" applyFill="1" applyAlignment="1">
      <alignment vertical="center" wrapText="1"/>
    </xf>
    <xf numFmtId="0" fontId="4" fillId="0" borderId="0" xfId="0" applyFont="1"/>
    <xf numFmtId="0" fontId="1" fillId="0" borderId="0" xfId="0" applyFont="1"/>
    <xf numFmtId="0" fontId="1" fillId="0" borderId="0" xfId="0" applyFont="1" applyAlignment="1">
      <alignment horizontal="center"/>
    </xf>
    <xf numFmtId="0" fontId="0" fillId="0" borderId="0" xfId="0" applyAlignment="1">
      <alignment horizontal="center"/>
    </xf>
    <xf numFmtId="0" fontId="0" fillId="0" borderId="2" xfId="0" applyBorder="1"/>
    <xf numFmtId="0" fontId="0" fillId="0" borderId="2" xfId="0" applyBorder="1" applyAlignment="1">
      <alignment wrapText="1"/>
    </xf>
    <xf numFmtId="0" fontId="1" fillId="0" borderId="7" xfId="0" applyFont="1" applyBorder="1" applyAlignment="1">
      <alignment vertical="center" wrapText="1"/>
    </xf>
    <xf numFmtId="0" fontId="0" fillId="0" borderId="2" xfId="0" applyBorder="1" applyAlignment="1">
      <alignment horizontal="left" vertical="center" wrapText="1"/>
    </xf>
    <xf numFmtId="0" fontId="1" fillId="0" borderId="0" xfId="0" applyFont="1" applyAlignment="1">
      <alignment vertical="center" wrapText="1"/>
    </xf>
    <xf numFmtId="0" fontId="3" fillId="0" borderId="2" xfId="0" applyFont="1" applyBorder="1" applyAlignment="1">
      <alignment horizontal="left" vertical="center" wrapText="1"/>
    </xf>
    <xf numFmtId="0" fontId="2" fillId="0" borderId="0" xfId="0" applyFont="1" applyAlignment="1">
      <alignment vertical="center" wrapText="1"/>
    </xf>
    <xf numFmtId="0" fontId="0" fillId="0" borderId="0" xfId="0" applyAlignment="1">
      <alignment vertical="center" wrapText="1"/>
    </xf>
    <xf numFmtId="0" fontId="1" fillId="4" borderId="6" xfId="0" applyFont="1" applyFill="1" applyBorder="1" applyAlignment="1">
      <alignment horizontal="left" vertical="center" wrapText="1"/>
    </xf>
    <xf numFmtId="0" fontId="1" fillId="4" borderId="4"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0" fillId="6" borderId="4" xfId="0" applyFill="1" applyBorder="1" applyAlignment="1">
      <alignment horizontal="center" vertical="center" wrapText="1"/>
    </xf>
    <xf numFmtId="0" fontId="0" fillId="6" borderId="4" xfId="0" applyFill="1" applyBorder="1" applyAlignment="1">
      <alignment horizontal="left" vertical="center" wrapText="1"/>
    </xf>
    <xf numFmtId="0" fontId="1" fillId="5" borderId="4" xfId="0" applyFont="1" applyFill="1" applyBorder="1" applyAlignment="1">
      <alignment horizontal="center" vertical="center" wrapText="1"/>
    </xf>
    <xf numFmtId="0" fontId="0" fillId="5" borderId="4" xfId="0" applyFill="1" applyBorder="1" applyAlignment="1">
      <alignment horizontal="center" vertical="center" wrapText="1"/>
    </xf>
    <xf numFmtId="0" fontId="3" fillId="5" borderId="4" xfId="0" applyFont="1" applyFill="1" applyBorder="1" applyAlignment="1">
      <alignment vertical="center" wrapText="1"/>
    </xf>
    <xf numFmtId="0" fontId="3" fillId="6" borderId="4" xfId="0" applyFont="1" applyFill="1" applyBorder="1" applyAlignment="1">
      <alignment vertical="center" wrapText="1"/>
    </xf>
    <xf numFmtId="0" fontId="1" fillId="7" borderId="4" xfId="0" applyFont="1" applyFill="1" applyBorder="1" applyAlignment="1">
      <alignment horizontal="center" vertical="center" wrapText="1"/>
    </xf>
    <xf numFmtId="0" fontId="0" fillId="7" borderId="4" xfId="0" applyFill="1" applyBorder="1" applyAlignment="1">
      <alignment horizontal="center" vertical="center" wrapText="1"/>
    </xf>
    <xf numFmtId="0" fontId="3" fillId="7" borderId="4" xfId="0" applyFont="1" applyFill="1" applyBorder="1" applyAlignment="1">
      <alignment vertical="center" wrapText="1"/>
    </xf>
    <xf numFmtId="0" fontId="0" fillId="6" borderId="4" xfId="0" applyFill="1" applyBorder="1" applyAlignment="1">
      <alignment vertical="center" wrapText="1"/>
    </xf>
    <xf numFmtId="0" fontId="0" fillId="5" borderId="4" xfId="0" applyFill="1" applyBorder="1" applyAlignment="1">
      <alignment horizontal="left" vertical="center" wrapText="1"/>
    </xf>
    <xf numFmtId="14" fontId="3" fillId="5" borderId="4" xfId="0" applyNumberFormat="1" applyFont="1" applyFill="1" applyBorder="1" applyAlignment="1">
      <alignment vertical="center" wrapText="1"/>
    </xf>
    <xf numFmtId="0" fontId="2" fillId="7" borderId="4"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0" fillId="5" borderId="4" xfId="0" applyFill="1" applyBorder="1" applyAlignment="1">
      <alignment vertical="center" wrapText="1"/>
    </xf>
    <xf numFmtId="0" fontId="2" fillId="6" borderId="4"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3" fillId="7" borderId="18" xfId="0" applyFont="1" applyFill="1" applyBorder="1" applyAlignment="1">
      <alignment horizontal="center" vertical="center" wrapText="1"/>
    </xf>
    <xf numFmtId="0" fontId="3" fillId="7" borderId="18" xfId="0" applyFont="1" applyFill="1" applyBorder="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3" fillId="0" borderId="0" xfId="0" applyFont="1" applyAlignment="1">
      <alignment vertical="center" wrapText="1"/>
    </xf>
    <xf numFmtId="0" fontId="1" fillId="2" borderId="12" xfId="0" applyFont="1" applyFill="1" applyBorder="1" applyAlignment="1">
      <alignment horizontal="left" vertical="center" wrapText="1"/>
    </xf>
    <xf numFmtId="0" fontId="3" fillId="0" borderId="4" xfId="0" applyFont="1" applyBorder="1" applyAlignment="1" applyProtection="1">
      <alignment vertical="center" wrapText="1"/>
      <protection locked="0"/>
    </xf>
    <xf numFmtId="0" fontId="0" fillId="4" borderId="4" xfId="0" applyFill="1" applyBorder="1" applyAlignment="1" applyProtection="1">
      <alignment horizontal="left" vertical="center" wrapText="1"/>
      <protection locked="0"/>
    </xf>
    <xf numFmtId="0" fontId="3" fillId="5" borderId="4" xfId="0" applyFont="1" applyFill="1" applyBorder="1" applyAlignment="1" applyProtection="1">
      <alignment vertical="center" wrapText="1"/>
      <protection locked="0"/>
    </xf>
    <xf numFmtId="0" fontId="0" fillId="0" borderId="0" xfId="0" applyAlignment="1">
      <alignment wrapText="1"/>
    </xf>
    <xf numFmtId="0" fontId="0" fillId="2" borderId="0" xfId="0" applyFill="1" applyAlignment="1" applyProtection="1">
      <alignment horizontal="center" vertical="center" wrapText="1"/>
      <protection hidden="1"/>
    </xf>
    <xf numFmtId="14" fontId="3" fillId="8" borderId="4" xfId="0" applyNumberFormat="1" applyFont="1" applyFill="1" applyBorder="1" applyAlignment="1">
      <alignment vertical="center" wrapText="1"/>
    </xf>
    <xf numFmtId="0" fontId="3" fillId="8" borderId="4"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4" borderId="26" xfId="0" applyFont="1" applyFill="1" applyBorder="1" applyAlignment="1">
      <alignment horizontal="left" vertical="center" wrapText="1"/>
    </xf>
    <xf numFmtId="0" fontId="1" fillId="4" borderId="27" xfId="0" applyFont="1" applyFill="1" applyBorder="1" applyAlignment="1">
      <alignment horizontal="center" vertical="center" wrapText="1"/>
    </xf>
    <xf numFmtId="0" fontId="1" fillId="6" borderId="27" xfId="0" applyFont="1" applyFill="1" applyBorder="1" applyAlignment="1">
      <alignment horizontal="center" vertical="center" wrapText="1"/>
    </xf>
    <xf numFmtId="0" fontId="0" fillId="6" borderId="27" xfId="0" applyFill="1" applyBorder="1" applyAlignment="1">
      <alignment horizontal="center" vertical="center" wrapText="1"/>
    </xf>
    <xf numFmtId="0" fontId="0" fillId="6" borderId="27" xfId="0" applyFill="1" applyBorder="1" applyAlignment="1">
      <alignment horizontal="left" vertical="center" wrapText="1"/>
    </xf>
    <xf numFmtId="0" fontId="1" fillId="4" borderId="30" xfId="0" applyFont="1" applyFill="1" applyBorder="1" applyAlignment="1">
      <alignment horizontal="left" vertical="center" wrapText="1"/>
    </xf>
    <xf numFmtId="0" fontId="0" fillId="2" borderId="0" xfId="0" applyFill="1" applyAlignment="1" applyProtection="1">
      <alignment vertical="center" wrapText="1"/>
      <protection locked="0"/>
    </xf>
    <xf numFmtId="0" fontId="2" fillId="3" borderId="0" xfId="0" applyFont="1" applyFill="1" applyAlignment="1" applyProtection="1">
      <alignment horizontal="center" vertical="center" wrapText="1"/>
      <protection locked="0"/>
    </xf>
    <xf numFmtId="0" fontId="3" fillId="5" borderId="4" xfId="0" applyFont="1" applyFill="1" applyBorder="1" applyAlignment="1" applyProtection="1">
      <alignment vertical="top" wrapText="1"/>
      <protection locked="0"/>
    </xf>
    <xf numFmtId="0" fontId="3" fillId="5" borderId="4" xfId="0" applyFont="1" applyFill="1" applyBorder="1" applyAlignment="1" applyProtection="1">
      <alignment horizontal="left" vertical="center" wrapText="1"/>
      <protection locked="0"/>
    </xf>
    <xf numFmtId="0" fontId="3" fillId="6" borderId="4" xfId="0" applyFont="1" applyFill="1" applyBorder="1" applyAlignment="1" applyProtection="1">
      <alignment vertical="center" wrapText="1"/>
      <protection locked="0"/>
    </xf>
    <xf numFmtId="0" fontId="3" fillId="6" borderId="4" xfId="0" applyFont="1" applyFill="1" applyBorder="1" applyAlignment="1" applyProtection="1">
      <alignment vertical="top" wrapText="1"/>
      <protection locked="0"/>
    </xf>
    <xf numFmtId="0" fontId="3" fillId="7" borderId="4" xfId="0" applyFont="1" applyFill="1" applyBorder="1" applyAlignment="1" applyProtection="1">
      <alignment vertical="center" wrapText="1"/>
      <protection locked="0"/>
    </xf>
    <xf numFmtId="0" fontId="3" fillId="7" borderId="4" xfId="0" applyFont="1" applyFill="1" applyBorder="1" applyAlignment="1" applyProtection="1">
      <alignment vertical="top" wrapText="1"/>
      <protection locked="0"/>
    </xf>
    <xf numFmtId="49" fontId="3" fillId="5" borderId="4" xfId="0" applyNumberFormat="1" applyFont="1" applyFill="1" applyBorder="1" applyAlignment="1" applyProtection="1">
      <alignment horizontal="left" vertical="center" wrapText="1"/>
      <protection locked="0"/>
    </xf>
    <xf numFmtId="0" fontId="0" fillId="6" borderId="4" xfId="0" applyFill="1" applyBorder="1" applyAlignment="1" applyProtection="1">
      <alignment vertical="top" wrapText="1"/>
      <protection locked="0"/>
    </xf>
    <xf numFmtId="0" fontId="0" fillId="5" borderId="13" xfId="0" applyFill="1" applyBorder="1" applyAlignment="1" applyProtection="1">
      <alignment vertical="center" wrapText="1"/>
      <protection locked="0"/>
    </xf>
    <xf numFmtId="49" fontId="3" fillId="8" borderId="4" xfId="0" applyNumberFormat="1" applyFont="1" applyFill="1" applyBorder="1" applyAlignment="1" applyProtection="1">
      <alignment horizontal="left" vertical="center" wrapText="1"/>
      <protection locked="0"/>
    </xf>
    <xf numFmtId="0" fontId="0" fillId="6" borderId="4" xfId="0" applyFill="1" applyBorder="1" applyAlignment="1" applyProtection="1">
      <alignment vertical="center" wrapText="1"/>
      <protection locked="0"/>
    </xf>
    <xf numFmtId="0" fontId="0" fillId="6" borderId="4" xfId="1" applyFont="1" applyFill="1" applyBorder="1" applyAlignment="1" applyProtection="1">
      <alignment vertical="center" wrapText="1"/>
      <protection locked="0"/>
    </xf>
    <xf numFmtId="49" fontId="3" fillId="6" borderId="4" xfId="0" applyNumberFormat="1" applyFont="1" applyFill="1" applyBorder="1" applyAlignment="1" applyProtection="1">
      <alignment vertical="center" wrapText="1"/>
      <protection locked="0"/>
    </xf>
    <xf numFmtId="0" fontId="3" fillId="7" borderId="18" xfId="0" applyFont="1" applyFill="1" applyBorder="1" applyAlignment="1" applyProtection="1">
      <alignment vertical="center" wrapText="1"/>
      <protection locked="0"/>
    </xf>
    <xf numFmtId="0" fontId="3" fillId="0" borderId="0" xfId="0" applyFont="1" applyAlignment="1" applyProtection="1">
      <alignment vertical="center" wrapText="1"/>
      <protection locked="0"/>
    </xf>
    <xf numFmtId="0" fontId="1" fillId="5" borderId="32" xfId="0" applyFont="1" applyFill="1" applyBorder="1" applyAlignment="1">
      <alignment vertical="top"/>
    </xf>
    <xf numFmtId="0" fontId="0" fillId="5" borderId="33" xfId="0" applyFill="1" applyBorder="1" applyAlignment="1">
      <alignment wrapText="1"/>
    </xf>
    <xf numFmtId="0" fontId="0" fillId="2" borderId="0" xfId="0" applyFill="1" applyAlignment="1" applyProtection="1">
      <alignment vertical="center" wrapText="1"/>
      <protection hidden="1"/>
    </xf>
    <xf numFmtId="0" fontId="0" fillId="0" borderId="0" xfId="0" applyAlignment="1" applyProtection="1">
      <alignment horizontal="left" vertical="center" wrapText="1"/>
      <protection locked="0"/>
    </xf>
    <xf numFmtId="0" fontId="0" fillId="4" borderId="29" xfId="0" applyFill="1" applyBorder="1" applyAlignment="1" applyProtection="1">
      <alignment horizontal="left" vertical="center" wrapText="1"/>
      <protection hidden="1"/>
    </xf>
    <xf numFmtId="0" fontId="0" fillId="4" borderId="13" xfId="0" applyFill="1" applyBorder="1" applyAlignment="1" applyProtection="1">
      <alignment horizontal="left" vertical="center" wrapText="1"/>
      <protection hidden="1"/>
    </xf>
    <xf numFmtId="0" fontId="0" fillId="4" borderId="14" xfId="0" applyFill="1" applyBorder="1" applyAlignment="1" applyProtection="1">
      <alignment horizontal="left" vertical="center" wrapText="1"/>
      <protection hidden="1"/>
    </xf>
    <xf numFmtId="0" fontId="0" fillId="4" borderId="15" xfId="0" applyFill="1" applyBorder="1" applyAlignment="1" applyProtection="1">
      <alignment horizontal="left" vertical="center" wrapText="1"/>
      <protection hidden="1"/>
    </xf>
    <xf numFmtId="0" fontId="0" fillId="0" borderId="0" xfId="0" applyAlignment="1" applyProtection="1">
      <alignment horizontal="left" vertical="center" wrapText="1"/>
      <protection hidden="1"/>
    </xf>
    <xf numFmtId="0" fontId="0" fillId="0" borderId="0" xfId="0" applyAlignment="1" applyProtection="1">
      <alignment vertical="center" wrapText="1"/>
      <protection hidden="1"/>
    </xf>
    <xf numFmtId="0" fontId="1" fillId="2" borderId="10" xfId="0" applyFont="1" applyFill="1" applyBorder="1" applyAlignment="1" applyProtection="1">
      <alignment horizontal="left" vertical="center" wrapText="1"/>
      <protection locked="0"/>
    </xf>
    <xf numFmtId="0" fontId="1" fillId="2" borderId="11" xfId="0" applyFont="1" applyFill="1" applyBorder="1" applyAlignment="1" applyProtection="1">
      <alignment horizontal="left" vertical="center" wrapText="1"/>
      <protection locked="0"/>
    </xf>
    <xf numFmtId="0" fontId="0" fillId="4" borderId="27" xfId="0" applyFill="1" applyBorder="1" applyAlignment="1" applyProtection="1">
      <alignment horizontal="left" vertical="center" wrapText="1"/>
      <protection locked="0"/>
    </xf>
    <xf numFmtId="0" fontId="0" fillId="4" borderId="28" xfId="0" applyFill="1" applyBorder="1" applyAlignment="1" applyProtection="1">
      <alignment horizontal="left" vertical="center" wrapText="1"/>
      <protection locked="0"/>
    </xf>
    <xf numFmtId="0" fontId="0" fillId="4" borderId="26" xfId="0" applyFill="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0" fillId="4" borderId="6" xfId="0" applyFill="1" applyBorder="1" applyAlignment="1" applyProtection="1">
      <alignment horizontal="left" vertical="center" wrapText="1"/>
      <protection locked="0"/>
    </xf>
    <xf numFmtId="0" fontId="3" fillId="4" borderId="4" xfId="0" applyFont="1" applyFill="1" applyBorder="1" applyAlignment="1" applyProtection="1">
      <alignment horizontal="left" vertical="center" wrapText="1"/>
      <protection locked="0"/>
    </xf>
    <xf numFmtId="0" fontId="0" fillId="4" borderId="21" xfId="0" applyFill="1" applyBorder="1" applyAlignment="1" applyProtection="1">
      <alignment horizontal="left" vertical="center" wrapText="1"/>
      <protection locked="0"/>
    </xf>
    <xf numFmtId="0" fontId="0" fillId="4" borderId="1"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3" fillId="4" borderId="9" xfId="0" applyFont="1" applyFill="1" applyBorder="1" applyAlignment="1" applyProtection="1">
      <alignment horizontal="left" vertical="center" wrapText="1"/>
      <protection locked="0"/>
    </xf>
    <xf numFmtId="0" fontId="0" fillId="4" borderId="24" xfId="0" applyFill="1" applyBorder="1" applyAlignment="1" applyProtection="1">
      <alignment horizontal="left" vertical="center" wrapText="1"/>
      <protection locked="0"/>
    </xf>
    <xf numFmtId="0" fontId="0" fillId="4" borderId="5" xfId="0" applyFill="1" applyBorder="1" applyAlignment="1" applyProtection="1">
      <alignment horizontal="left" vertical="center" wrapText="1"/>
      <protection locked="0"/>
    </xf>
    <xf numFmtId="0" fontId="0" fillId="4" borderId="1" xfId="0" applyFill="1" applyBorder="1" applyAlignment="1" applyProtection="1">
      <alignment vertical="center" wrapText="1"/>
      <protection locked="0"/>
    </xf>
    <xf numFmtId="0" fontId="3" fillId="0" borderId="1" xfId="0" applyFont="1" applyBorder="1" applyAlignment="1" applyProtection="1">
      <alignment vertical="center" wrapText="1"/>
      <protection locked="0"/>
    </xf>
    <xf numFmtId="0" fontId="0" fillId="4" borderId="3" xfId="0" applyFill="1" applyBorder="1" applyAlignment="1" applyProtection="1">
      <alignment horizontal="left" vertical="center" wrapText="1"/>
      <protection locked="0"/>
    </xf>
    <xf numFmtId="0" fontId="3" fillId="0" borderId="23"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1" fillId="3" borderId="21" xfId="0" applyFont="1" applyFill="1" applyBorder="1" applyAlignment="1" applyProtection="1">
      <alignment horizontal="left" vertical="center" wrapText="1"/>
      <protection locked="0"/>
    </xf>
    <xf numFmtId="0" fontId="1" fillId="3" borderId="5" xfId="0" applyFont="1" applyFill="1" applyBorder="1" applyAlignment="1" applyProtection="1">
      <alignment horizontal="center" vertical="center" wrapText="1"/>
      <protection locked="0"/>
    </xf>
    <xf numFmtId="0" fontId="1" fillId="3" borderId="2" xfId="0" applyFont="1" applyFill="1" applyBorder="1" applyAlignment="1" applyProtection="1">
      <alignment horizontal="center" vertical="center" wrapText="1"/>
      <protection locked="0"/>
    </xf>
    <xf numFmtId="0" fontId="2" fillId="3" borderId="0" xfId="0" applyFont="1" applyFill="1" applyAlignment="1" applyProtection="1">
      <alignment vertical="center" wrapText="1"/>
      <protection locked="0"/>
    </xf>
    <xf numFmtId="0" fontId="2" fillId="3" borderId="0" xfId="0" applyFont="1" applyFill="1" applyAlignment="1" applyProtection="1">
      <alignment horizontal="left" vertical="center" wrapText="1"/>
      <protection locked="0"/>
    </xf>
    <xf numFmtId="0" fontId="0" fillId="6" borderId="27" xfId="0" applyFill="1" applyBorder="1" applyAlignment="1" applyProtection="1">
      <alignment horizontal="left" vertical="center" wrapText="1"/>
      <protection locked="0"/>
    </xf>
    <xf numFmtId="0" fontId="3" fillId="6" borderId="4" xfId="0" applyFont="1" applyFill="1" applyBorder="1" applyAlignment="1" applyProtection="1">
      <alignment horizontal="left" vertical="center" wrapText="1"/>
      <protection locked="0"/>
    </xf>
    <xf numFmtId="0" fontId="3" fillId="7" borderId="4" xfId="0" applyFont="1" applyFill="1" applyBorder="1" applyAlignment="1" applyProtection="1">
      <alignment horizontal="left" vertical="center" wrapText="1"/>
      <protection locked="0"/>
    </xf>
    <xf numFmtId="0" fontId="0" fillId="5" borderId="4" xfId="0" applyFill="1" applyBorder="1" applyAlignment="1" applyProtection="1">
      <alignment horizontal="left" vertical="center" wrapText="1"/>
      <protection locked="0"/>
    </xf>
    <xf numFmtId="0" fontId="0" fillId="6" borderId="4" xfId="0" applyFill="1" applyBorder="1" applyAlignment="1" applyProtection="1">
      <alignment horizontal="left" vertical="center" wrapText="1"/>
      <protection locked="0"/>
    </xf>
    <xf numFmtId="14" fontId="3" fillId="5" borderId="4" xfId="0" applyNumberFormat="1" applyFont="1" applyFill="1" applyBorder="1" applyAlignment="1" applyProtection="1">
      <alignment horizontal="left" vertical="center" wrapText="1"/>
      <protection locked="0"/>
    </xf>
    <xf numFmtId="14" fontId="3" fillId="8" borderId="4" xfId="0" applyNumberFormat="1" applyFont="1" applyFill="1" applyBorder="1" applyAlignment="1" applyProtection="1">
      <alignment horizontal="left" vertical="center" wrapText="1"/>
      <protection locked="0"/>
    </xf>
    <xf numFmtId="0" fontId="0" fillId="6" borderId="8" xfId="0" applyFill="1" applyBorder="1" applyAlignment="1" applyProtection="1">
      <alignment horizontal="left" vertical="center" wrapText="1"/>
      <protection locked="0"/>
    </xf>
    <xf numFmtId="0" fontId="3" fillId="7" borderId="18" xfId="0" applyFont="1" applyFill="1" applyBorder="1" applyAlignment="1" applyProtection="1">
      <alignment horizontal="left" vertical="center" wrapText="1"/>
      <protection locked="0"/>
    </xf>
    <xf numFmtId="0" fontId="10" fillId="4" borderId="20" xfId="0" applyFont="1" applyFill="1" applyBorder="1" applyAlignment="1" applyProtection="1">
      <alignment horizontal="center" vertical="center" wrapText="1"/>
      <protection hidden="1"/>
    </xf>
    <xf numFmtId="0" fontId="10" fillId="4" borderId="0" xfId="0" applyFont="1" applyFill="1" applyAlignment="1" applyProtection="1">
      <alignment vertical="center" wrapText="1"/>
      <protection hidden="1"/>
    </xf>
    <xf numFmtId="0" fontId="11" fillId="4" borderId="0" xfId="0" applyFont="1" applyFill="1" applyAlignment="1" applyProtection="1">
      <alignment vertical="center" wrapText="1"/>
      <protection hidden="1"/>
    </xf>
    <xf numFmtId="0" fontId="12" fillId="4" borderId="0" xfId="0" applyFont="1" applyFill="1" applyAlignment="1" applyProtection="1">
      <alignment vertical="center" wrapText="1"/>
      <protection hidden="1"/>
    </xf>
    <xf numFmtId="0" fontId="13" fillId="4" borderId="0" xfId="0" applyFont="1" applyFill="1" applyAlignment="1" applyProtection="1">
      <alignment vertical="center" wrapText="1"/>
      <protection hidden="1"/>
    </xf>
    <xf numFmtId="0" fontId="14" fillId="4" borderId="4" xfId="0" applyFont="1" applyFill="1" applyBorder="1" applyProtection="1">
      <protection hidden="1"/>
    </xf>
    <xf numFmtId="0" fontId="9" fillId="4" borderId="4" xfId="0" applyFont="1" applyFill="1" applyBorder="1" applyAlignment="1" applyProtection="1">
      <alignment vertical="center" wrapText="1"/>
      <protection hidden="1"/>
    </xf>
    <xf numFmtId="0" fontId="10" fillId="4" borderId="4" xfId="0" applyFont="1" applyFill="1" applyBorder="1" applyAlignment="1" applyProtection="1">
      <alignment wrapText="1"/>
      <protection hidden="1"/>
    </xf>
    <xf numFmtId="0" fontId="9" fillId="4" borderId="4" xfId="0" applyFont="1" applyFill="1" applyBorder="1" applyProtection="1">
      <protection hidden="1"/>
    </xf>
    <xf numFmtId="0" fontId="15" fillId="4" borderId="4" xfId="0" applyFont="1" applyFill="1" applyBorder="1" applyAlignment="1" applyProtection="1">
      <alignment wrapText="1"/>
      <protection hidden="1"/>
    </xf>
    <xf numFmtId="0" fontId="10" fillId="4" borderId="0" xfId="0" applyFont="1" applyFill="1" applyAlignment="1" applyProtection="1">
      <alignment horizontal="center" vertical="center" wrapText="1"/>
      <protection hidden="1"/>
    </xf>
    <xf numFmtId="0" fontId="13" fillId="4" borderId="0" xfId="0" applyFont="1" applyFill="1" applyAlignment="1" applyProtection="1">
      <alignment horizontal="center" vertical="center" wrapText="1"/>
      <protection hidden="1"/>
    </xf>
    <xf numFmtId="0" fontId="12" fillId="4" borderId="0" xfId="0" applyFont="1" applyFill="1" applyAlignment="1" applyProtection="1">
      <alignment horizontal="center" vertical="center" wrapText="1"/>
      <protection hidden="1"/>
    </xf>
    <xf numFmtId="0" fontId="10" fillId="4" borderId="4" xfId="0" applyFont="1" applyFill="1" applyBorder="1" applyProtection="1">
      <protection hidden="1"/>
    </xf>
    <xf numFmtId="0" fontId="10" fillId="4" borderId="4" xfId="1" applyFont="1" applyFill="1" applyBorder="1" applyAlignment="1" applyProtection="1">
      <alignment wrapText="1"/>
      <protection hidden="1"/>
    </xf>
    <xf numFmtId="0" fontId="16" fillId="4" borderId="4" xfId="0" applyFont="1" applyFill="1" applyBorder="1" applyAlignment="1" applyProtection="1">
      <alignment horizontal="justify" vertical="center" wrapText="1"/>
      <protection hidden="1"/>
    </xf>
    <xf numFmtId="0" fontId="10" fillId="4" borderId="0" xfId="0" applyFont="1" applyFill="1" applyProtection="1">
      <protection hidden="1"/>
    </xf>
    <xf numFmtId="0" fontId="16" fillId="4" borderId="31" xfId="0" applyFont="1" applyFill="1" applyBorder="1" applyAlignment="1" applyProtection="1">
      <alignment horizontal="justify" vertical="center" wrapText="1"/>
      <protection hidden="1"/>
    </xf>
    <xf numFmtId="0" fontId="10" fillId="4" borderId="0" xfId="0" applyFont="1" applyFill="1" applyAlignment="1" applyProtection="1">
      <alignment wrapText="1"/>
      <protection hidden="1"/>
    </xf>
    <xf numFmtId="0" fontId="3" fillId="6" borderId="27" xfId="0" applyFont="1" applyFill="1" applyBorder="1" applyAlignment="1" applyProtection="1">
      <alignment vertical="center" wrapText="1"/>
      <protection locked="0"/>
    </xf>
    <xf numFmtId="0" fontId="0" fillId="4" borderId="21" xfId="0" applyFill="1"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0" fillId="4" borderId="1" xfId="0" applyFill="1"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4" borderId="14" xfId="0" applyFill="1" applyBorder="1" applyAlignment="1" applyProtection="1">
      <alignment horizontal="left" vertical="center" wrapText="1"/>
      <protection hidden="1"/>
    </xf>
    <xf numFmtId="0" fontId="0" fillId="0" borderId="16" xfId="0" applyBorder="1" applyAlignment="1" applyProtection="1">
      <alignment horizontal="left" vertical="center" wrapText="1"/>
      <protection hidden="1"/>
    </xf>
    <xf numFmtId="0" fontId="0" fillId="0" borderId="24"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15" xfId="0" applyBorder="1" applyAlignment="1" applyProtection="1">
      <alignment horizontal="left" vertical="center" wrapText="1"/>
      <protection hidden="1"/>
    </xf>
    <xf numFmtId="0" fontId="0" fillId="4" borderId="3" xfId="0" applyFill="1" applyBorder="1" applyAlignment="1" applyProtection="1">
      <alignment horizontal="left" vertical="center" wrapText="1"/>
      <protection locked="0"/>
    </xf>
    <xf numFmtId="0" fontId="0" fillId="4" borderId="24" xfId="0" applyFill="1" applyBorder="1" applyAlignment="1" applyProtection="1">
      <alignment horizontal="left" vertical="center" wrapText="1"/>
      <protection locked="0"/>
    </xf>
    <xf numFmtId="0" fontId="0" fillId="4" borderId="22" xfId="0" applyFill="1" applyBorder="1" applyAlignment="1" applyProtection="1">
      <alignment horizontal="left" vertical="center" wrapText="1"/>
      <protection locked="0"/>
    </xf>
    <xf numFmtId="0" fontId="0" fillId="4" borderId="5" xfId="0" applyFill="1" applyBorder="1" applyAlignment="1" applyProtection="1">
      <alignment horizontal="left" vertical="center" wrapText="1"/>
      <protection locked="0"/>
    </xf>
    <xf numFmtId="0" fontId="0" fillId="4" borderId="21" xfId="0" applyFill="1" applyBorder="1" applyAlignment="1" applyProtection="1">
      <alignment horizontal="center" vertical="center" wrapText="1"/>
      <protection locked="0"/>
    </xf>
    <xf numFmtId="0" fontId="0" fillId="4" borderId="24" xfId="0" applyFill="1" applyBorder="1" applyAlignment="1" applyProtection="1">
      <alignment horizontal="center" vertical="center" wrapText="1"/>
      <protection locked="0"/>
    </xf>
    <xf numFmtId="0" fontId="0" fillId="4" borderId="22" xfId="0" applyFill="1" applyBorder="1" applyAlignment="1" applyProtection="1">
      <alignment horizontal="center" vertical="center" wrapText="1"/>
      <protection locked="0"/>
    </xf>
    <xf numFmtId="0" fontId="0" fillId="4" borderId="1" xfId="0" applyFill="1" applyBorder="1" applyAlignment="1" applyProtection="1">
      <alignment horizontal="center" vertical="center" wrapText="1"/>
      <protection locked="0"/>
    </xf>
    <xf numFmtId="0" fontId="0" fillId="4" borderId="5" xfId="0" applyFill="1" applyBorder="1" applyAlignment="1" applyProtection="1">
      <alignment horizontal="center" vertical="center" wrapText="1"/>
      <protection locked="0"/>
    </xf>
    <xf numFmtId="0" fontId="0" fillId="4" borderId="3" xfId="0" applyFill="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0" fontId="3" fillId="0" borderId="3" xfId="0" applyFont="1" applyBorder="1" applyAlignment="1" applyProtection="1">
      <alignment vertical="center" wrapText="1"/>
      <protection locked="0"/>
    </xf>
    <xf numFmtId="0" fontId="0" fillId="0" borderId="3" xfId="0" applyBorder="1" applyAlignment="1" applyProtection="1">
      <alignment vertical="center" wrapText="1"/>
      <protection locked="0"/>
    </xf>
    <xf numFmtId="0" fontId="3" fillId="0" borderId="1"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0" fillId="4" borderId="25" xfId="0" applyFill="1" applyBorder="1" applyAlignment="1" applyProtection="1">
      <alignment horizontal="left" vertical="center" wrapText="1"/>
      <protection locked="0"/>
    </xf>
    <xf numFmtId="0" fontId="0" fillId="4" borderId="17" xfId="0" applyFill="1" applyBorder="1" applyAlignment="1" applyProtection="1">
      <alignment horizontal="left" vertical="center" wrapText="1"/>
      <protection locked="0"/>
    </xf>
    <xf numFmtId="0" fontId="0" fillId="0" borderId="17" xfId="0" applyBorder="1" applyAlignment="1" applyProtection="1">
      <alignment vertical="center" wrapText="1"/>
      <protection locked="0"/>
    </xf>
    <xf numFmtId="0" fontId="0" fillId="4" borderId="16" xfId="0" applyFill="1" applyBorder="1" applyAlignment="1" applyProtection="1">
      <alignment horizontal="left" vertical="center" wrapText="1"/>
      <protection hidden="1"/>
    </xf>
    <xf numFmtId="0" fontId="0" fillId="4" borderId="15" xfId="0" applyFill="1" applyBorder="1" applyAlignment="1" applyProtection="1">
      <alignment horizontal="left" vertical="center" wrapText="1"/>
      <protection hidden="1"/>
    </xf>
    <xf numFmtId="0" fontId="0" fillId="4" borderId="19" xfId="0" applyFill="1" applyBorder="1" applyAlignment="1" applyProtection="1">
      <alignment horizontal="left" vertical="center" wrapText="1"/>
      <protection hidden="1"/>
    </xf>
  </cellXfs>
  <cellStyles count="2">
    <cellStyle name="Normal" xfId="0" builtinId="0"/>
    <cellStyle name="Normal 2" xfId="1" xr:uid="{00000000-0005-0000-0000-000000000000}"/>
  </cellStyles>
  <dxfs count="9">
    <dxf>
      <fill>
        <patternFill>
          <bgColor rgb="FFFFC000"/>
        </patternFill>
      </fill>
    </dxf>
    <dxf>
      <fill>
        <patternFill>
          <bgColor theme="7" tint="0.39994506668294322"/>
        </patternFill>
      </fill>
    </dxf>
    <dxf>
      <alignment horizontal="general" vertical="bottom" textRotation="0" wrapText="1" indent="0" justifyLastLine="0" shrinkToFit="0" readingOrder="0"/>
      <border diagonalUp="0" diagonalDown="0">
        <left style="thin">
          <color indexed="64"/>
        </left>
        <right/>
        <top/>
        <bottom/>
        <vertical/>
        <horizontal/>
      </border>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bottom/>
      </border>
    </dxf>
    <dxf>
      <font>
        <b/>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center"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ill>
        <patternFill patternType="none">
          <fgColor indexed="64"/>
          <bgColor auto="1"/>
        </patternFill>
      </fill>
    </dxf>
  </dxfs>
  <tableStyles count="0" defaultTableStyle="TableStyleMedium2" defaultPivotStyle="PivotStyleLight16"/>
  <colors>
    <mruColors>
      <color rgb="FFF198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1" displayName="Table1" ref="A4:B18" totalsRowShown="0" headerRowDxfId="8" dataDxfId="7" tableBorderDxfId="6">
  <autoFilter ref="A4:B18" xr:uid="{00000000-0009-0000-0100-000004000000}"/>
  <tableColumns count="2">
    <tableColumn id="1" xr3:uid="{00000000-0010-0000-0000-000001000000}" name="Column header" dataDxfId="5"/>
    <tableColumn id="2" xr3:uid="{00000000-0010-0000-0000-000002000000}" name="Description" dataDxfId="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2" displayName="Table2" ref="A19:B33" totalsRowShown="0" tableBorderDxfId="3">
  <autoFilter ref="A19:B33" xr:uid="{00000000-0009-0000-0100-000005000000}"/>
  <tableColumns count="2">
    <tableColumn id="1" xr3:uid="{00000000-0010-0000-0100-000001000000}" name="Format symbol"/>
    <tableColumn id="2" xr3:uid="{00000000-0010-0000-0100-000002000000}" name="Definition" dataDxfId="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AK348"/>
  <sheetViews>
    <sheetView showGridLines="0" tabSelected="1" topLeftCell="B1" zoomScale="80" zoomScaleNormal="80" workbookViewId="0">
      <pane xSplit="6" ySplit="1" topLeftCell="H74" activePane="bottomRight" state="frozen"/>
      <selection activeCell="B1" sqref="B1"/>
      <selection pane="topRight" activeCell="H1" sqref="H1"/>
      <selection pane="bottomLeft" activeCell="B2" sqref="B2"/>
      <selection pane="bottomRight" activeCell="F74" sqref="F74"/>
    </sheetView>
  </sheetViews>
  <sheetFormatPr defaultColWidth="9.140625" defaultRowHeight="15" x14ac:dyDescent="0.25"/>
  <cols>
    <col min="1" max="1" width="9.28515625" style="39" hidden="1" customWidth="1"/>
    <col min="2" max="2" width="11.140625" style="40" customWidth="1"/>
    <col min="3" max="3" width="15.140625" style="13" customWidth="1"/>
    <col min="4" max="4" width="15.42578125" style="41" customWidth="1"/>
    <col min="5" max="5" width="24.140625" style="41" customWidth="1"/>
    <col min="6" max="6" width="44" style="73" customWidth="1"/>
    <col min="7" max="7" width="16.5703125" style="102" customWidth="1"/>
    <col min="8" max="8" width="32.5703125" style="73" customWidth="1"/>
    <col min="9" max="9" width="73" style="102" customWidth="1"/>
    <col min="10" max="10" width="28.140625" style="77" customWidth="1"/>
    <col min="11" max="12" width="33.28515625" style="77" customWidth="1"/>
    <col min="13" max="13" width="26.140625" style="77" customWidth="1"/>
    <col min="14" max="14" width="39.140625" style="82" customWidth="1"/>
    <col min="15" max="15" width="10.85546875" style="118" customWidth="1"/>
    <col min="16" max="16" width="9.42578125" style="118" customWidth="1"/>
    <col min="17" max="17" width="12.140625" style="121" customWidth="1"/>
    <col min="18" max="18" width="11.5703125" style="118" customWidth="1"/>
    <col min="19" max="19" width="13.7109375" style="121" customWidth="1"/>
    <col min="20" max="20" width="10.85546875" style="118" customWidth="1"/>
    <col min="21" max="21" width="11.7109375" style="118" customWidth="1"/>
    <col min="22" max="22" width="8.85546875" style="118" customWidth="1"/>
    <col min="23" max="23" width="9.140625" style="121" customWidth="1"/>
    <col min="24" max="24" width="17.140625" style="118" customWidth="1"/>
    <col min="25" max="25" width="20.28515625" style="118" customWidth="1"/>
    <col min="26" max="26" width="14.85546875" style="118" customWidth="1"/>
    <col min="27" max="27" width="23.140625" style="118" customWidth="1"/>
    <col min="28" max="28" width="39.42578125" style="118" customWidth="1"/>
    <col min="29" max="29" width="34" style="118" customWidth="1"/>
    <col min="30" max="30" width="17.42578125" style="118" customWidth="1"/>
    <col min="31" max="31" width="19.5703125" style="118" customWidth="1"/>
    <col min="32" max="32" width="8.28515625" style="118" customWidth="1"/>
    <col min="33" max="33" width="18.5703125" style="118" customWidth="1"/>
    <col min="34" max="34" width="16.7109375" style="118" customWidth="1"/>
    <col min="35" max="35" width="15.7109375" style="118" customWidth="1"/>
    <col min="36" max="36" width="16.7109375" style="118" customWidth="1"/>
    <col min="37" max="37" width="9.140625" style="83" customWidth="1"/>
    <col min="38" max="16384" width="9.140625" style="14"/>
  </cols>
  <sheetData>
    <row r="1" spans="1:37" s="57" customFormat="1" ht="45.75" thickBot="1" x14ac:dyDescent="0.3">
      <c r="A1" s="103" t="s">
        <v>2</v>
      </c>
      <c r="B1" s="104" t="s">
        <v>1058</v>
      </c>
      <c r="C1" s="104" t="s">
        <v>4</v>
      </c>
      <c r="D1" s="105" t="s">
        <v>43</v>
      </c>
      <c r="E1" s="106" t="s">
        <v>6</v>
      </c>
      <c r="F1" s="58" t="s">
        <v>8</v>
      </c>
      <c r="G1" s="107" t="s">
        <v>10</v>
      </c>
      <c r="H1" s="58" t="s">
        <v>12</v>
      </c>
      <c r="I1" s="58" t="s">
        <v>14</v>
      </c>
      <c r="J1" s="84" t="s">
        <v>16</v>
      </c>
      <c r="K1" s="85" t="s">
        <v>18</v>
      </c>
      <c r="L1" s="85" t="s">
        <v>44</v>
      </c>
      <c r="M1" s="85" t="s">
        <v>22</v>
      </c>
      <c r="N1" s="42" t="s">
        <v>24</v>
      </c>
      <c r="O1" s="117" t="s">
        <v>1409</v>
      </c>
      <c r="P1" s="118" t="s">
        <v>1410</v>
      </c>
      <c r="Q1" s="119" t="s">
        <v>1411</v>
      </c>
      <c r="R1" s="118" t="s">
        <v>1412</v>
      </c>
      <c r="S1" s="120" t="s">
        <v>49</v>
      </c>
      <c r="T1" s="118" t="s">
        <v>1413</v>
      </c>
      <c r="U1" s="118" t="s">
        <v>1414</v>
      </c>
      <c r="V1" s="118" t="s">
        <v>1415</v>
      </c>
      <c r="W1" s="121" t="s">
        <v>1416</v>
      </c>
      <c r="X1" s="122" t="s">
        <v>667</v>
      </c>
      <c r="Y1" s="122" t="s">
        <v>668</v>
      </c>
      <c r="Z1" s="122" t="s">
        <v>53</v>
      </c>
      <c r="AA1" s="122" t="s">
        <v>1418</v>
      </c>
      <c r="AB1" s="123" t="s">
        <v>696</v>
      </c>
      <c r="AC1" s="124" t="s">
        <v>1419</v>
      </c>
      <c r="AD1" s="122" t="s">
        <v>669</v>
      </c>
      <c r="AE1" s="122" t="s">
        <v>670</v>
      </c>
      <c r="AF1" s="122" t="s">
        <v>671</v>
      </c>
      <c r="AG1" s="125" t="s">
        <v>1420</v>
      </c>
      <c r="AH1" s="122" t="s">
        <v>128</v>
      </c>
      <c r="AI1" s="126" t="s">
        <v>672</v>
      </c>
      <c r="AJ1" s="122" t="s">
        <v>636</v>
      </c>
      <c r="AK1" s="2"/>
    </row>
    <row r="2" spans="1:37" s="1" customFormat="1" ht="195" x14ac:dyDescent="0.25">
      <c r="A2" s="51" t="s">
        <v>1150</v>
      </c>
      <c r="B2" s="52" t="s">
        <v>1090</v>
      </c>
      <c r="C2" s="53" t="s">
        <v>665</v>
      </c>
      <c r="D2" s="54" t="s">
        <v>62</v>
      </c>
      <c r="E2" s="55" t="s">
        <v>1147</v>
      </c>
      <c r="F2" s="136" t="s">
        <v>1481</v>
      </c>
      <c r="G2" s="108" t="s">
        <v>37</v>
      </c>
      <c r="H2" s="86" t="s">
        <v>1101</v>
      </c>
      <c r="I2" s="87" t="s">
        <v>1129</v>
      </c>
      <c r="J2" s="88" t="s">
        <v>47</v>
      </c>
      <c r="K2" s="86" t="s">
        <v>48</v>
      </c>
      <c r="L2" s="86" t="s">
        <v>49</v>
      </c>
      <c r="M2" s="86" t="s">
        <v>50</v>
      </c>
      <c r="N2" s="78" t="s">
        <v>51</v>
      </c>
      <c r="O2" s="127">
        <f ca="1">IF(LEFT(U2,6)="FORMAT","FMT",IF(AND(E2="Designated Entity LEI",ISBLANK(F2)=FALSE,ISNUMBER(SEARCH(F2,F$8))=FALSE,ISNUMBER(SEARCH(F2,F$11))=FALSE),"DE",IF(AND(C2="STSS1",OR(AND(E2="Instrument ISIN",ISBLANK(F2)=TRUE,ISBLANK(F3)=TRUE,ISBLANK(F4)=TRUE),AND(E2="Instrument code",ISBLANK(F2)=TRUE,ISBLANK(F1)=TRUE,ISBLANK(F$5)=TRUE),AND(E2="Instrument code type",ISBLANK(F2)=TRUE,ISBLANK(F3)=TRUE,ISBLANK(F1)=TRUE),AND(E2="Instrument code",ISBLANK(F2)=TRUE,ISBLANK(F1)=FALSE),AND(E2="Instrument code type",ISBLANK(F2)=FALSE,ISBLANK(F3)=TRUE))),"S1",IF(AND(C2="STSS8",OR(AND(OR(E2="Sponsor country",E2="Originator country",E2="SSPE country",E2="Original Lender country"),ISBLANK(F3)=FALSE,ISBLANK(F2)=FALSE),AND(RIGHT(E2,23)="(if multiple countries)",ISBLANK(F1)=FALSE,ISBLANK(F2)=FALSE),AND(OR(E2="Sponsor country",E2="Originator country",E2="Original Lender country"),ISBLANK(F3)=TRUE,ISBLANK(F2)=TRUE,ISBLANK(F1)=FALSE))),"S8",IF(AND(C2="STSS5",OR(AND(E2="Exemption on Prospectus",ISBLANK(F2)=TRUE,ISBLANK(F1)=TRUE,ISBLANK(F$23)=TRUE,F$3="Public"),AND(E2="Prospectus Country",ISBLANK(F2)=TRUE,ISBLANK(F3)=TRUE,ISBLANK(F4)=TRUE,F$3="Public"),AND(E2="Prospectus identifier ",ISBLANK(F2)=TRUE,ISBLANK(F3)=TRUE,ISBLANK(F1)=TRUE,F$3="Public"),AND(E2="Exemption on Prospectus",ISBLANK(F2)=FALSE,ISBLANK(F1)=FALSE,ISBLANK(F$23)=FALSE),AND(E2="Prospectus Country",ISBLANK(F2)=FALSE,ISBLANK(F3)=FALSE,ISBLANK(F4)=FALSE),AND(E2="Prospectus identifier ",ISBLANK(F2)=FALSE,ISBLANK(F1)=FALSE,ISBLANK(F1)=FALSE),AND(E2="Prospectus Country",ISBLANK(F2)=FALSE,ISBLANK(F3)=TRUE),AND(E2="Prospectus identifier",ISBLANK(F2)=FALSE,ISBLANK(F1)=TRUE),AND(E2="Prospectus Country",ISBLANK(F2)=TRUE,ISBLANK(F3)=FALSE),AND(E2="Prospectus identifier",ISBLANK(F2)=TRUE,ISBLANK(F1)=FALSE),AND(E2="Prospectus identifier",ISBLANK(F2)=FALSE,ISBLANK(F3)=FALSE,F$3="Public"),AND(E2="Prospectus Country",ISBLANK(F2)=FALSE,ISBLANK(F4)=FALSE,F$3="Public"))),"S5",IF(AND(C2="STSS6",E2="Securitisation Repository name",ISBLANK(F2)=TRUE,F$3="Public"),"S6",IF(AND(C2="STSS12",OR(AND(S2&lt;&gt;"",S2&gt;TODAY()+1))),"S12",IF(AND(C2="STSS13",OR(AND(F$32="N",E$32="Authorised Third party flag",E2&lt;&gt;"Authorised Third party flag",ISBLANK(F2)=FALSE),AND(F$32="Y",E$32="Authorised Third party flag",E2&lt;&gt;"Authorised Third party flag",ISBLANK(F2)=TRUE))),"S13",IF(AND(C2="STSS14",OR(AND(E$32="Authorised Third party flag",E2&lt;&gt;"Authorised Third party flag",F$32="N",ISBLANK(F2)=FALSE),AND(E$32="Authorised Third party flag",E2&lt;&gt;"Authorised Third party flag",F$32="Y",ISBLANK(F2)=TRUE),AND(E$32="Authorised Third party flag",E2&lt;&gt;"Authorised Third party flag",F$32="N",ISBLANK(F2)=FALSE),AND(E$32="Authorised Third party flag",E2&lt;&gt;"Authorised Third party flag",F$32="Y",ISBLANK(F2)=TRUE))),"S14",IF(AND(C2="STSS15",OR(AND(E$32="Authorised Third party flag",F$32="N",E2&lt;&gt;"Authorised Third party flag",ISBLANK(F2)=FALSE),AND(E2&lt;&gt;"Authorised Third party flag",E$32="Authorised Third party flag",F$32="Y",ISBLANK(F2)=TRUE),AND(RIGHT(E2,11)="t Authority",E$32="Authorised Third party flag",F$32="N",ISBLANK(F2)=FALSE))),"S15",IF(AND(C2="STSS4",OR(AND(E2="Multiple STS notifications reason",ISBLANK(F2)=TRUE,F1="Y"),AND(E2="Multiple STS notifications comment",ISBLANK(F2)=TRUE,F$20="Y"),AND(E2="Multiple STS notifications reason",ISBLANK(F2)=FALSE,F1="N"),AND(E2="Multiple STS notifications comment",ISBLANK(F2)=FALSE,F$20="N"))),"Trust",IF(OR(AND(RIGHT(G2,7)="ed/N/A}",F2&lt;&gt;"Confirmed",F2&lt;&gt;"Unconfirmed",F2&lt;&gt;"N/A"),AND(G2="{Confirmed/Unconfirmed}",F2&lt;&gt;"Confirmed",F2&lt;&gt;"Unconfirmed")),"lst",IF(AND(RIGHT(G1,7)="ed/N/A}",C2&lt;&gt;"STSS61",C2&lt;&gt;"STSS23",F1&lt;&gt;"N/A",ISBLANK(F2)=TRUE,D2="C"),"CND",IF(AND(F2="Unconfirmed",C2&lt;&gt;"STSS32"),"UCF",IF(AND(C2="STSS21",E2="Subject to severe clawback",F2="Y"),"S21",IF(AND(C2="STSS23",OR(AND(E1="The seller is not the original lender flag",F2="N/A",F1="Y"),AND(E1="The seller is not the original lender flag",F2&lt;&gt;"N/A",F1="N"),AND(E$48="The seller is not the original lender flag",ISBLANK(F2)=TRUE,F$48="Y"))),"S23",IF(AND(C2="STSS32",OR(AND(E2="Payment exemption",F$77="Unconfirmed",OR(F2="N/A",F2="No exemption",ISBLANK(F2)=TRUE)),AND(E2="Payment exemption",ISBLANK(F2)=FALSE,F$77="Confirmed"))),"S32",IF(AND(C2="STSS18",OR(AND(E2="Credit granting criteria compliance confirmation",F2&lt;&gt;"N/A",F1="N"),AND(E2="Credit granting criteria compliance confirmation",OR(ISBLANK(F2)=TRUE,F2="N/A"),F1="Y"))),"S18",IF(AND(C2="STSS19",OR(AND(F2&lt;&gt;"N/A",F$37="N",E2="Credit granting criteria supervision confirmation"),AND(OR(ISBLANK(F2)=TRUE,F2="N/A"),F$37="Y",E2="Credit granting criteria supervision confirmation"))),"S19",IF(AND(C2="STSS29",OR(AND(E2="Residential Loan requirement confirmation",F2&lt;&gt;"N/A",F$29&lt;&gt;"residential mortgages"),AND(E2="Residential Loan requirement confirmation",F2="N/A",F$29="residential mortgages"))),"S29",IF(AND(C2="STSS34",OR(AND(D2="C",E2="Other options used comment",F1="Y",ISBLANK(F2)=TRUE),AND(E2="Other options used comment",F1="N",D2="C",ISBLANK(F2)=FALSE),AND(E2="No compliance with risk retention requirements",F2="Y"),AND(E2="Vertical slice",F2="N",F3="N",F4="N",F5="N",F6="N",F7="N",F8="N"),AND(E2="Seller's share",F2="N",F3="N",F4="N",F5="N",F6="N",F7="N",F$87="N"),AND(E2="Randomly-selected exposures kept on balance sheet",F2="N",F3="N",F4="N",F5="N",F6="N",F$87="N",F$88="N"),AND(E2="First loss tranche",F2="N",F3="N",F4="N",F5="N",F$87="N",F$88="N",F$89="N"),AND(E2="First loss exposure in each asset indicator",F2="N",F3="N",F4="N",F$87="N",F$88="N",F$89="N",F$90="N"),AND(E2="No compliance with risk retention requirements",F2="N",F3="N",F$87="N",F$88="N",F$89="N",F$90="N",F$91="N"),AND(E2="Other option indicator",F2="N",F$87="N",F$88="N",F$89="N",F$90="N",F$91="N",F$92="N"),AND(E2="Retaining entity LEI",ISBLANK(F2)=TRUE,ISBLANK(F3)=TRUE),AND(E2="Retaining entity name",ISBLANK(F2)=TRUE,ISBLANK(F1)=TRUE))),"S34",IF(AND(C2="STSS37",OR(AND(F2="N/A",E2="Common standards underwriting derivatives confirmation",F$97&lt;&gt;"No derivatives"),AND(F2&lt;&gt;"N/A",E2="Common standards underwriting derivatives confirmation",F$97="No derivatives"))),"S37",IF(AND(C2="STSS44",F2="N/A",E2="Credit quality deterioration trigger confirmation",F$113="Confirmed"),"S44",IF(OR(AND(C2="STSS46",F2&lt;&gt;"N/A",E2="Credit quality deterioration trigger confirmation",F$119="N/A"),AND(C2="STSS46",F2="N/A",E2="Credit quality deterioration trigger confirmation",F$119&lt;&gt;"N/A")),"S46",IF(OR(AND(C2="STSS47",F2&lt;&gt;"N/A",E2="Insolvency-related event confirmation",F$119="N/A"),AND(C2="STS47",F2="N/A",E2="Insolvency-related event confirmation",F$119&lt;&gt;"N/A")),"S47",IF(OR(AND(C2="STSS48",F2&lt;&gt;"N/A",E2="Pre-determined threshold value confirmation",F$119="N/A"),AND(C2="STSS48",F2="N/A",E2="Pre-determined threshold value confirmation",F$119&lt;&gt;"N/A")),"S48",IF(OR(AND(C2="STSS49",F2&lt;&gt;"N/A",E2="New underlying exposures failure generation confirmation",F$119="N/A"),AND(C2="STSS49",F2="N/A",E2="New underlying exposures failure generation confirmation",F$119&lt;&gt;"N/A")),"S49",IF(AND(C2="STSS61",OR(AND(OR(F$29="residential mortgages",F$29="auto loans/leases"),F2="Not available",E2="Environmental performance availability"),AND(OR(F$29="residential mortgages",F$29="auto loans/leases"),F2="N/A",E2="Environmental performance availability"),AND(F$29&lt;&gt;"residential mortgages",F$29&lt;&gt;"auto loans/leases",F2&lt;&gt;"N/A",E2="Environmental performance availability"),AND(E2="Environmental performance explanation",F1="Available",ISBLANK(F2)=TRUE))),"S61",1))))))))))))))))))))))))))))</f>
        <v>1</v>
      </c>
      <c r="P2" s="127">
        <v>35</v>
      </c>
      <c r="Q2" s="128" t="str">
        <f ca="1">IF(AND(E2="Last notification date",MONTH(TODAY())&gt;9,DAY(TODAY())&gt;9),YEAR(TODAY())&amp;"-"&amp;MONTH(TODAY())&amp;"-"&amp;DAY(TODAY()),IF(AND(E2="Last notification date",MONTH(TODAY())&lt;9,DAY(TODAY())&lt;10),YEAR(TODAY())&amp;"-0"&amp;MONTH(TODAY())&amp;"-0"&amp;DAY(TODAY()),IF(AND(E2="Last notification date",MONTH(TODAY())&gt;9,DAY(TODAY())&lt;10),YEAR(TODAY())&amp;"-"&amp;MONTH(TODAY())&amp;"-0"&amp;DAY(TODAY()),IF(AND(E2="Last notification date",MONTH(TODAY())&lt;10,DAY(TODAY())&gt;9),YEAR(TODAY())&amp;"-0"&amp;MONTH(TODAY())&amp;"-"&amp;DAY(TODAY()),IF(LEFT(G2,4)="{SEC","SEC ID",IF(LEFT(G2,4)="{DAT","DATE",IF(LEFT(G2,4)="{TEX",Val!B$21,IF(LEFT(G2,4)="{ALP",Val!B$20,IF(LEFT(G2,4)="{COU",Val!B$20,IF(OR(LEFT(G2,4)="{ISI",LEFT(G2,4)="{LEI"),Val!B$17,IF(OR(LEFT(G2,4)="{CA_",LEFT(G2,4)="{Mas",LEFT(G2,4)="{Y/N",LEFT(G2,4)="{No ",LEFT(G2,4)="{N/A",LEFT(G2,4)="{Con",LEFT(G2,4)="{LIS"),"LIST","")))))))))))</f>
        <v/>
      </c>
      <c r="R2" s="127">
        <f>LEN(F2)</f>
        <v>27</v>
      </c>
      <c r="S2" s="129" t="str">
        <f>IF(ISERROR(DATEVALUE(F2))=TRUE,"",DATEVALUE(F2))</f>
        <v/>
      </c>
      <c r="T2" s="127" t="str">
        <f t="shared" ref="T2" si="0">IF(AND(D2="M",ISBLANK(F2)=TRUE),"EMPTY",IF(AND(D2&lt;&gt;"M",ISBLANK(F2)=TRUE),"BLANK","UNK"))</f>
        <v>UNK</v>
      </c>
      <c r="U2" s="127" t="str" cm="1">
        <f t="array" aca="1" ref="U2" ca="1">IF(AND(E2="Payment exemption explanation",ISBLANK(F2)=FALSE,F$77="Confirmed"),"FORMAT",IF(AND(E2="Historical Default and Loss Performance Data location",F$3="Public",ISBLANK(F2)=TRUE),"FORMAT",IF(AND(E1="Subject to severe clawback",F1="Y",ISBLANK(F2)=TRUE),"FORMAT",IF(AND(E1="Subject to severe clawback",F1="N",ISBLANK(F2)=FALSE),"FORMAT",IF(AND(OR(E2="Credit granting criteria supervision comment",E2="Credit granting criteria compliance comment"),ISBLANK(F2)=FALSE,OR(AND(F$34="N",E397="Originator (or original lender) is not a Credit institution"),AND(F$37="N",E$37="Originator (or original lender) is not a Credit institution"))),"FORMAT_S17",IF(AND(C2="STSS60",E2="Location of Liability cash flow model",ISBLANK(F2)=TRUE,F$3="Public"),"FORMAT_S60",IF(AND(C2="STSS58",E2="Historical Default and Loss Performance Data location",ISBLANK(F2)=TRUE,F$3="Public"),"FORMAT_S37",IF(AND(E2="Sponsor LEI",ISBLANK(F2)=TRUE,ISBLANK(F$8)=TRUE),"FORMAT_LEI",IF(AND(E2="Originator LEI",ISBLANK(F2)=TRUE,ISBLANK(F$11)=TRUE),"FORMAT_LEI",IF(OR(T2="EMPTY",P2+1&lt;LEN(F2),AND(G1="{Confirmed/Unconfirmed/N/A}",S2="N/A",F1="N/A",F2&lt;&gt;"")),"FORMAT",IF(OR(AND(E2="Non-ABCP securitisation unique identifier",MID(F2,21,1)&lt;&gt;"N"),AND(E2="ABCP transaction unique identifier",MID(F2,21,1)&lt;&gt;"T"),AND(E2="ABCP programme unique identifier",MID(F2,21,1)&lt;&gt;"P")),"FORMAT_SEC_ID",IF(AND(E2="Underlying exposures classification",F2&lt;&gt;"residential mortgages",F2&lt;&gt;"commercial mortgages",F2&lt;&gt;"credit facilities provided to individuals for personal, family or household consumption purposes",F2&lt;&gt;"credit facilities, including loans and leases, provided to any type of enterprise or corporation",F2&lt;&gt;"auto loans/leases",F2&lt;&gt;"credit-card receivables",F2&lt;&gt;"trade receivables",F2&lt;&gt;"others"),"FORMAT_LIST",IF(AND(E2="Instrument code",LEN(F2)-LEN(SUBSTITUTE(F2,";",""))&lt;&gt;LEN(F1)-LEN(SUBSTITUTE(F1,";",""))),"FORMAT_;",IF(AND(E2="Sponsor country (if multiple countries)",LEN(F2)-LEN(SUBSTITUTE(F2,";",""))&lt;&gt;LEN(F$11)-LEN(SUBSTITUTE(F$11,";",""))),"FORMAT_;",IF(AND(E2="Sponsor country (if multiple countries)",ISBLANK(F2)=FALSE,LEN(F2)-LEN(SUBSTITUTE(F2,";",""))=0),"FORMAT_;",IF(AND(E2="Sponsor country (if multiple countries)",ISBLANK(F2)=TRUE,LEN(F$11)-LEN(SUBSTITUTE(F$11,";",""))&lt;&gt;0),"FORMAT_;",IF(AND(E2="Originator country  (if multiple countries)",LEN(F2)-LEN(SUBSTITUTE(F2,";",""))&lt;&gt;0,ISBLANK(F2)=FALSE,LEN(F2)-LEN(SUBSTITUTE(F2,";",""))&lt;&gt;LEN(F$8)-LEN(SUBSTITUTE(F$8,";",""))),"FORMAT_;",IF(AND(E2="Originator country  (if multiple countries)",ISBLANK(F2)=FALSE,LEN(F2)-LEN(SUBSTITUTE(F2,";",""))=0),"FORMAT_;",IF(AND(E2="Originator country  (if multiple countries)",ISBLANK(F2)=TRUE,LEN(F$8)-LEN(SUBSTITUTE(F$8,";",""))&lt;&gt;0),"FORMAT_;",IF(AND(E2="Original lender country (if multiple countries)",ISBLANK(F2)=FALSE,LEN(F2)-LEN(SUBSTITUTE(F2,";",""))&lt;&gt;0,LEN(F2)-LEN(SUBSTITUTE(F2,";",""))&lt;&gt;LEN(F$14)-LEN(SUBSTITUTE(F$14,";",""))),"FORMAT_;",IF(AND(E2="Original lender country (if multiple countries)",ISBLANK(F2)=TRUE,LEN(F$14)-LEN(SUBSTITUTE(F$14,";",""))&lt;&gt;0),"FORMAT_;",IF(AND(E2="Original lender country (if multiple countries)",ISBLANK(F2)=FALSE,LEN(F2)-LEN(SUBSTITUTE(F2,";",""))=0),"FORMAT_;",IF(OR(AND(E2="Designated Entity LEI",LEN(F2)&lt;&gt;20),AND(G2="{LEI}",LEN(F2)&lt;&gt;0,LEN(F2)&lt;20),AND(G2="{ISIN}",LEN(F2)&lt;&gt;0,LEN(F2)&lt;12),AND(LEN(F2)&lt;&gt;20,E2="Retaining entity LEI",ISBLANK(F2)=FALSE),AND(E2="Instrument ISIN",ISBLANK(F2)=FALSE,LEN(F2)&gt;0,LEN(F2)&lt;11),AND(D2="M",LEFT(G2,4)="{DAT",LEN(F2)&lt;&gt;10)),"FORMAT_LEN",IF(OR(AND(F2&lt;&gt;"",LEFT(G2,4)&lt;&gt;"{TEX",ISNUMBER(SUMPRODUCT(FIND(MID(F2,ROW(INDIRECT("1:"&amp;LEN(F2))),1),W2)))=FALSE),AND(F2&lt;&gt;"",LEFT(G2,4)&lt;&gt;"{TEX",ISERROR(SUMPRODUCT(SEARCH(MID(F2,ROW(INDIRECT("1:"&amp;LEN(TRIM(F2)))),1)," "&amp;W2&amp;CHAR(10)&amp;"""")))=TRUE)),"FORMAT_CHAR",IF(LEFT(G2,4)="{TEX","TEXT","UNK")))))))))))))))))))))))))</f>
        <v>UNK</v>
      </c>
      <c r="V2" s="127" t="b" cm="1">
        <f t="array" aca="1" ref="V2" ca="1">IF(OR(LEN(F2)&gt;P2+1),FALSE,IF(LEFT(G2,5)="{TEXT",TRUE,IF(AND(ISBLANK(F2)=FALSE,G2="{DATE_TEXT-YYYY-MM-DD}",LEN(F2)&lt;&gt;10),FALSE,IF(AND(ISBLANK(F2)=FALSE,ISNUMBER(SUMPRODUCT(SEARCH(MID(F2,ROW(INDIRECT("1:"&amp;LEN(TRIM(F2)))),1)," "&amp;W2&amp;CHAR(10)&amp;"""")))=FALSE),FALSE,TRUE))))</f>
        <v>1</v>
      </c>
      <c r="W2" s="128" t="str">
        <f>IF(G2="{Applicable/N/A}","N/Aplicable",IF(E2="Designated Entity LEI","ABCDEFGHIJKLMNOPQRSTUVWXYZ0123456789",IF(OR(G2="{ISIN}",G2="{LEI}"),";ABCDEFGHIJKLMNOPQRSTUVWXYZ0123456789",IF(G2="{Master Trust/Other}","Master TuOhe",IF(E2="Securitisation type","Privateublc",IF(LEFT(G2,4)="{CA_",Val!B$21,IF(G2="{COUNTRY_EU_LIST}"," ;abcdefghijklmnopqrstuvwxyzABCDEFGHIJKLMNOPQRSTUVWXYZ0123456789",IF(OR(G2="{NOTIFICATION ID}",G2="{SECURITISATION ID}"),Val!B$15,IF(G2="{COUNTRY_EU}"," ;abcdefghijklmnopqrstuvwxyzABCDEFGHIJKLMNOPQRSTUVWXYZ",IF(G2="{Confirmed/Unconfirmed}","ConfirmedUnc",IF(G2="{Confirmed/Unconfirmed/N/A}","Confirmed/UncNA",IF(LEFT(G2,4)="{DAT","0123456789-",IF(LEFT(G2,4)="{Y/N","YN",IF(OR(LEFT(G2,4)="{N/A",LEFT(G2,4)="{LIS",LEFT(G2,4)="{No ",LEFT(G2,4)="{SEC",LEFT(G2,4)="{Mas"),Val!B$20,IF(LEFT(G2,4)="{TEX",Val!B$21,IF(LEFT(G2,4)="{ALP",Val!B$20,IF(LEFT(G2,4)="{COU",Val!B$20)))))))))))))))))</f>
        <v>ABCDEFGHIJKLMNOPQRSTUVWXYZ0123456789</v>
      </c>
      <c r="X2" s="130" t="s">
        <v>675</v>
      </c>
      <c r="Y2" s="131" t="s">
        <v>688</v>
      </c>
      <c r="Z2" s="130" t="s">
        <v>54</v>
      </c>
      <c r="AA2" s="130" t="s">
        <v>685</v>
      </c>
      <c r="AB2" s="124" t="s">
        <v>699</v>
      </c>
      <c r="AC2" s="124"/>
      <c r="AD2" s="130" t="s">
        <v>676</v>
      </c>
      <c r="AE2" s="130" t="s">
        <v>175</v>
      </c>
      <c r="AF2" s="130" t="s">
        <v>149</v>
      </c>
      <c r="AG2" s="130"/>
      <c r="AH2" s="132" t="s">
        <v>1099</v>
      </c>
      <c r="AI2" s="124" t="s">
        <v>678</v>
      </c>
      <c r="AJ2" s="132" t="s">
        <v>638</v>
      </c>
      <c r="AK2" s="47"/>
    </row>
    <row r="3" spans="1:37" s="1" customFormat="1" ht="60" x14ac:dyDescent="0.25">
      <c r="A3" s="15" t="s">
        <v>1151</v>
      </c>
      <c r="B3" s="16" t="s">
        <v>45</v>
      </c>
      <c r="C3" s="20"/>
      <c r="D3" s="21" t="s">
        <v>52</v>
      </c>
      <c r="E3" s="22" t="s">
        <v>53</v>
      </c>
      <c r="F3" s="59" t="s">
        <v>54</v>
      </c>
      <c r="G3" s="60" t="s">
        <v>36</v>
      </c>
      <c r="H3" s="44" t="s">
        <v>1148</v>
      </c>
      <c r="I3" s="89" t="s">
        <v>1319</v>
      </c>
      <c r="J3" s="90" t="s">
        <v>53</v>
      </c>
      <c r="K3" s="44"/>
      <c r="L3" s="44" t="s">
        <v>49</v>
      </c>
      <c r="M3" s="44" t="s">
        <v>50</v>
      </c>
      <c r="N3" s="79" t="s">
        <v>51</v>
      </c>
      <c r="O3" s="127">
        <f t="shared" ref="O3:O66" ca="1" si="1">IF(LEFT(U3,6)="FORMAT","FMT",IF(AND(E3="Designated Entity LEI",ISBLANK(F3)=FALSE,ISNUMBER(SEARCH(F3,F$8))=FALSE,ISNUMBER(SEARCH(F3,F$11))=FALSE),"DE",IF(AND(C3="STSS1",OR(AND(E3="Instrument ISIN",ISBLANK(F3)=TRUE,ISBLANK(F4)=TRUE,ISBLANK(F5)=TRUE),AND(E3="Instrument code",ISBLANK(F3)=TRUE,ISBLANK(F2)=TRUE,ISBLANK(F$5)=TRUE),AND(E3="Instrument code type",ISBLANK(F3)=TRUE,ISBLANK(F4)=TRUE,ISBLANK(F2)=TRUE),AND(E3="Instrument code",ISBLANK(F3)=TRUE,ISBLANK(F2)=FALSE),AND(E3="Instrument code type",ISBLANK(F3)=FALSE,ISBLANK(F4)=TRUE))),"S1",IF(AND(C3="STSS8",OR(AND(OR(E3="Sponsor country",E3="Originator country",E3="SSPE country",E3="Original Lender country"),ISBLANK(F4)=FALSE,ISBLANK(F3)=FALSE),AND(RIGHT(E3,23)="(if multiple countries)",ISBLANK(F2)=FALSE,ISBLANK(F3)=FALSE),AND(OR(E3="Sponsor country",E3="Originator country",E3="Original Lender country"),ISBLANK(F4)=TRUE,ISBLANK(F3)=TRUE,ISBLANK(F2)=FALSE))),"S8",IF(AND(C3="STSS5",OR(AND(E3="Exemption on Prospectus",ISBLANK(F3)=TRUE,ISBLANK(F2)=TRUE,ISBLANK(F$23)=TRUE,F$3="Public"),AND(E3="Prospectus Country",ISBLANK(F3)=TRUE,ISBLANK(F4)=TRUE,ISBLANK(F5)=TRUE,F$3="Public"),AND(E3="Prospectus identifier ",ISBLANK(F3)=TRUE,ISBLANK(F4)=TRUE,ISBLANK(F2)=TRUE,F$3="Public"),AND(E3="Exemption on Prospectus",ISBLANK(F3)=FALSE,ISBLANK(F2)=FALSE,ISBLANK(F$23)=FALSE),AND(E3="Prospectus Country",ISBLANK(F3)=FALSE,ISBLANK(F4)=FALSE,ISBLANK(F5)=FALSE),AND(E3="Prospectus identifier ",ISBLANK(F3)=FALSE,ISBLANK(F2)=FALSE,ISBLANK(F2)=FALSE),AND(E3="Prospectus Country",ISBLANK(F3)=FALSE,ISBLANK(F4)=TRUE),AND(E3="Prospectus identifier",ISBLANK(F3)=FALSE,ISBLANK(F2)=TRUE),AND(E3="Prospectus Country",ISBLANK(F3)=TRUE,ISBLANK(F4)=FALSE),AND(E3="Prospectus identifier",ISBLANK(F3)=TRUE,ISBLANK(F2)=FALSE),AND(E3="Prospectus identifier",ISBLANK(F3)=FALSE,ISBLANK(F4)=FALSE,F$3="Public"),AND(E3="Prospectus Country",ISBLANK(F3)=FALSE,ISBLANK(F5)=FALSE,F$3="Public"))),"S5",IF(AND(C3="STSS6",E3="Securitisation Repository name",ISBLANK(F3)=TRUE,F$3="Public"),"S6",IF(AND(C3="STSS12",OR(AND(S3&lt;&gt;"",S3&gt;TODAY()+1))),"S12",IF(AND(C3="STSS13",OR(AND(F$32="N",E$32="Authorised Third party flag",E3&lt;&gt;"Authorised Third party flag",ISBLANK(F3)=FALSE),AND(F$32="Y",E$32="Authorised Third party flag",E3&lt;&gt;"Authorised Third party flag",ISBLANK(F3)=TRUE))),"S13",IF(AND(C3="STSS14",OR(AND(E$32="Authorised Third party flag",E3&lt;&gt;"Authorised Third party flag",F$32="N",ISBLANK(F3)=FALSE),AND(E$32="Authorised Third party flag",E3&lt;&gt;"Authorised Third party flag",F$32="Y",ISBLANK(F3)=TRUE),AND(E$32="Authorised Third party flag",E3&lt;&gt;"Authorised Third party flag",F$32="N",ISBLANK(F3)=FALSE),AND(E$32="Authorised Third party flag",E3&lt;&gt;"Authorised Third party flag",F$32="Y",ISBLANK(F3)=TRUE))),"S14",IF(AND(C3="STSS15",OR(AND(E$32="Authorised Third party flag",F$32="N",E3&lt;&gt;"Authorised Third party flag",ISBLANK(F3)=FALSE),AND(E3&lt;&gt;"Authorised Third party flag",E$32="Authorised Third party flag",F$32="Y",ISBLANK(F3)=TRUE),AND(RIGHT(E3,11)="t Authority",E$32="Authorised Third party flag",F$32="N",ISBLANK(F3)=FALSE))),"S15",IF(AND(C3="STSS4",OR(AND(E3="Multiple STS notifications reason",ISBLANK(F3)=TRUE,F2="Y"),AND(E3="Multiple STS notifications comment",ISBLANK(F3)=TRUE,F$20="Y"),AND(E3="Multiple STS notifications reason",ISBLANK(F3)=FALSE,F2="N"),AND(E3="Multiple STS notifications comment",ISBLANK(F3)=FALSE,F$20="N"))),"Trust",IF(OR(AND(RIGHT(G3,7)="ed/N/A}",F3&lt;&gt;"Confirmed",F3&lt;&gt;"Unconfirmed",F3&lt;&gt;"N/A"),AND(G3="{Confirmed/Unconfirmed}",F3&lt;&gt;"Confirmed",F3&lt;&gt;"Unconfirmed")),"lst",IF(AND(RIGHT(G2,7)="ed/N/A}",C3&lt;&gt;"STSS61",C3&lt;&gt;"STSS23",F2&lt;&gt;"N/A",ISBLANK(F3)=TRUE,D3="C"),"CND",IF(AND(F3="Unconfirmed",C3&lt;&gt;"STSS32"),"UCF",IF(AND(C3="STSS21",E3="Subject to severe clawback",F3="Y"),"S21",IF(AND(C3="STSS23",OR(AND(E2="The seller is not the original lender flag",F3="N/A",F2="Y"),AND(E2="The seller is not the original lender flag",F3&lt;&gt;"N/A",F2="N"),AND(E$48="The seller is not the original lender flag",ISBLANK(F3)=TRUE,F$48="Y"))),"S23",IF(AND(C3="STSS32",OR(AND(E3="Payment exemption",F$77="Unconfirmed",OR(F3="N/A",F3="No exemption",ISBLANK(F3)=TRUE)),AND(E3="Payment exemption",ISBLANK(F3)=FALSE,F$77="Confirmed"))),"S32",IF(AND(C3="STSS18",OR(AND(E3="Credit granting criteria compliance confirmation",F3&lt;&gt;"N/A",F2="N"),AND(E3="Credit granting criteria compliance confirmation",OR(ISBLANK(F3)=TRUE,F3="N/A"),F2="Y"))),"S18",IF(AND(C3="STSS19",OR(AND(F3&lt;&gt;"N/A",F$37="N",E3="Credit granting criteria supervision confirmation"),AND(OR(ISBLANK(F3)=TRUE,F3="N/A"),F$37="Y",E3="Credit granting criteria supervision confirmation"))),"S19",IF(AND(C3="STSS29",OR(AND(E3="Residential Loan requirement confirmation",F3&lt;&gt;"N/A",F$29&lt;&gt;"residential mortgages"),AND(E3="Residential Loan requirement confirmation",F3="N/A",F$29="residential mortgages"))),"S29",IF(AND(C3="STSS34",OR(AND(D3="C",E3="Other options used comment",F2="Y",ISBLANK(F3)=TRUE),AND(E3="Other options used comment",F2="N",D3="C",ISBLANK(F3)=FALSE),AND(E3="No compliance with risk retention requirements",F3="Y"),AND(E3="Vertical slice",F3="N",F4="N",F5="N",F6="N",F7="N",F8="N",F9="N"),AND(E3="Seller's share",F3="N",F4="N",F5="N",F6="N",F7="N",F8="N",F$87="N"),AND(E3="Randomly-selected exposures kept on balance sheet",F3="N",F4="N",F5="N",F6="N",F7="N",F$87="N",F$88="N"),AND(E3="First loss tranche",F3="N",F4="N",F5="N",F6="N",F$87="N",F$88="N",F$89="N"),AND(E3="First loss exposure in each asset indicator",F3="N",F4="N",F5="N",F$87="N",F$88="N",F$89="N",F$90="N"),AND(E3="No compliance with risk retention requirements",F3="N",F4="N",F$87="N",F$88="N",F$89="N",F$90="N",F$91="N"),AND(E3="Other option indicator",F3="N",F$87="N",F$88="N",F$89="N",F$90="N",F$91="N",F$92="N"),AND(E3="Retaining entity LEI",ISBLANK(F3)=TRUE,ISBLANK(F4)=TRUE),AND(E3="Retaining entity name",ISBLANK(F3)=TRUE,ISBLANK(F2)=TRUE))),"S34",IF(AND(C3="STSS37",OR(AND(F3="N/A",E3="Common standards underwriting derivatives confirmation",F$97&lt;&gt;"No derivatives"),AND(F3&lt;&gt;"N/A",E3="Common standards underwriting derivatives confirmation",F$97="No derivatives"))),"S37",IF(AND(C3="STSS44",F3="N/A",E3="Credit quality deterioration trigger confirmation",F$113="Confirmed"),"S44",IF(OR(AND(C3="STSS46",F3&lt;&gt;"N/A",E3="Credit quality deterioration trigger confirmation",F$119="N/A"),AND(C3="STSS46",F3="N/A",E3="Credit quality deterioration trigger confirmation",F$119&lt;&gt;"N/A")),"S46",IF(OR(AND(C3="STSS47",F3&lt;&gt;"N/A",E3="Insolvency-related event confirmation",F$119="N/A"),AND(C3="STS47",F3="N/A",E3="Insolvency-related event confirmation",F$119&lt;&gt;"N/A")),"S47",IF(OR(AND(C3="STSS48",F3&lt;&gt;"N/A",E3="Pre-determined threshold value confirmation",F$119="N/A"),AND(C3="STSS48",F3="N/A",E3="Pre-determined threshold value confirmation",F$119&lt;&gt;"N/A")),"S48",IF(OR(AND(C3="STSS49",F3&lt;&gt;"N/A",E3="New underlying exposures failure generation confirmation",F$119="N/A"),AND(C3="STSS49",F3="N/A",E3="New underlying exposures failure generation confirmation",F$119&lt;&gt;"N/A")),"S49",IF(AND(C3="STSS61",OR(AND(OR(F$29="residential mortgages",F$29="auto loans/leases"),F3="Not available",E3="Environmental performance availability"),AND(OR(F$29="residential mortgages",F$29="auto loans/leases"),F3="N/A",E3="Environmental performance availability"),AND(F$29&lt;&gt;"residential mortgages",F$29&lt;&gt;"auto loans/leases",F3&lt;&gt;"N/A",E3="Environmental performance availability"),AND(E3="Environmental performance explanation",F2="Available",ISBLANK(F3)=TRUE))),"S61",1))))))))))))))))))))))))))))</f>
        <v>1</v>
      </c>
      <c r="P3" s="127">
        <v>7</v>
      </c>
      <c r="Q3" s="128" t="str">
        <f ca="1">IF(AND(E3="Last notification date",MONTH(TODAY())&gt;9,DAY(TODAY())&gt;9),YEAR(TODAY())&amp;"-"&amp;MONTH(TODAY())&amp;"-"&amp;DAY(TODAY()),IF(AND(E3="Last notification date",MONTH(TODAY())&lt;9,DAY(TODAY())&lt;10),YEAR(TODAY())&amp;"-0"&amp;MONTH(TODAY())&amp;"-0"&amp;DAY(TODAY()),IF(AND(E3="Last notification date",MONTH(TODAY())&gt;9,DAY(TODAY())&lt;10),YEAR(TODAY())&amp;"-"&amp;MONTH(TODAY())&amp;"-0"&amp;DAY(TODAY()),IF(AND(E3="Last notification date",MONTH(TODAY())&lt;10,DAY(TODAY())&gt;9),YEAR(TODAY())&amp;"-0"&amp;MONTH(TODAY())&amp;"-"&amp;DAY(TODAY()),IF(LEFT(G3,4)="{SEC","SEC ID",IF(LEFT(G3,4)="{DAT","DATE",IF(LEFT(G3,4)="{TEX",Val!B$21,IF(LEFT(G3,4)="{ALP",Val!B$20,IF(LEFT(G3,4)="{COU",Val!B$20,IF(OR(LEFT(G3,4)="{ISI",LEFT(G3,4)="{LEI"),Val!B$17,IF(OR(LEFT(G3,4)="{CA_",LEFT(G3,4)="{Mas",LEFT(G3,4)="{Y/N",LEFT(G3,4)="{No ",LEFT(G3,4)="{N/A",LEFT(G3,4)="{Con",LEFT(G3,4)="{LIS"),"LIST","")))))))))))</f>
        <v>LIST</v>
      </c>
      <c r="R3" s="127">
        <f t="shared" ref="R3:R66" si="2">LEN(F3)</f>
        <v>6</v>
      </c>
      <c r="S3" s="129" t="str">
        <f t="shared" ref="S3:S31" si="3">IF(ISERROR(DATEVALUE(F3))=TRUE,"",DATEVALUE(F3))</f>
        <v/>
      </c>
      <c r="T3" s="127" t="str">
        <f t="shared" ref="T3:T66" si="4">IF(AND(D3="M",ISBLANK(F3)=TRUE),"EMPTY",IF(AND(D3&lt;&gt;"M",ISBLANK(F3)=TRUE),"BLANK","UNK"))</f>
        <v>UNK</v>
      </c>
      <c r="U3" s="127" t="str" cm="1">
        <f t="array" aca="1" ref="U3" ca="1">IF(AND(E3="Payment exemption explanation",ISBLANK(F3)=FALSE,F$77="Confirmed"),"FORMAT",IF(AND(E3="Historical Default and Loss Performance Data location",F$3="Public",ISBLANK(F3)=TRUE),"FORMAT",IF(AND(E2="Subject to severe clawback",F2="Y",ISBLANK(F3)=TRUE),"FORMAT",IF(AND(E2="Subject to severe clawback",F2="N",ISBLANK(F3)=FALSE),"FORMAT",IF(AND(OR(E3="Credit granting criteria supervision comment",E3="Credit granting criteria compliance comment"),ISBLANK(F3)=FALSE,OR(AND(F$34="N",E398="Originator (or original lender) is not a Credit institution"),AND(F$37="N",E$37="Originator (or original lender) is not a Credit institution"))),"FORMAT_S17",IF(AND(C3="STSS60",E3="Location of Liability cash flow model",ISBLANK(F3)=TRUE,F$3="Public"),"FORMAT_S60",IF(AND(C3="STSS58",E3="Historical Default and Loss Performance Data location",ISBLANK(F3)=TRUE,F$3="Public"),"FORMAT_S37",IF(AND(E3="Sponsor LEI",ISBLANK(F3)=TRUE,ISBLANK(F$8)=TRUE),"FORMAT_LEI",IF(AND(E3="Originator LEI",ISBLANK(F3)=TRUE,ISBLANK(F$11)=TRUE),"FORMAT_LEI",IF(OR(T3="EMPTY",P3+1&lt;LEN(F3),AND(G2="{Confirmed/Unconfirmed/N/A}",S3="N/A",F2="N/A",F3&lt;&gt;"")),"FORMAT",IF(OR(AND(E3="Non-ABCP securitisation unique identifier",MID(F3,21,1)&lt;&gt;"N"),AND(E3="ABCP transaction unique identifier",MID(F3,21,1)&lt;&gt;"T"),AND(E3="ABCP programme unique identifier",MID(F3,21,1)&lt;&gt;"P")),"FORMAT_SEC_ID",IF(AND(E3="Underlying exposures classification",F3&lt;&gt;"residential mortgages",F3&lt;&gt;"commercial mortgages",F3&lt;&gt;"credit facilities provided to individuals for personal, family or household consumption purposes",F3&lt;&gt;"credit facilities, including loans and leases, provided to any type of enterprise or corporation",F3&lt;&gt;"auto loans/leases",F3&lt;&gt;"credit-card receivables",F3&lt;&gt;"trade receivables",F3&lt;&gt;"others"),"FORMAT_LIST",IF(AND(E3="Instrument code",LEN(F3)-LEN(SUBSTITUTE(F3,";",""))&lt;&gt;LEN(F2)-LEN(SUBSTITUTE(F2,";",""))),"FORMAT_;",IF(AND(E3="Sponsor country (if multiple countries)",LEN(F3)-LEN(SUBSTITUTE(F3,";",""))&lt;&gt;LEN(F$11)-LEN(SUBSTITUTE(F$11,";",""))),"FORMAT_;",IF(AND(E3="Sponsor country (if multiple countries)",ISBLANK(F3)=FALSE,LEN(F3)-LEN(SUBSTITUTE(F3,";",""))=0),"FORMAT_;",IF(AND(E3="Sponsor country (if multiple countries)",ISBLANK(F3)=TRUE,LEN(F$11)-LEN(SUBSTITUTE(F$11,";",""))&lt;&gt;0),"FORMAT_;",IF(AND(E3="Originator country  (if multiple countries)",LEN(F3)-LEN(SUBSTITUTE(F3,";",""))&lt;&gt;0,ISBLANK(F3)=FALSE,LEN(F3)-LEN(SUBSTITUTE(F3,";",""))&lt;&gt;LEN(F$8)-LEN(SUBSTITUTE(F$8,";",""))),"FORMAT_;",IF(AND(E3="Originator country  (if multiple countries)",ISBLANK(F3)=FALSE,LEN(F3)-LEN(SUBSTITUTE(F3,";",""))=0),"FORMAT_;",IF(AND(E3="Originator country  (if multiple countries)",ISBLANK(F3)=TRUE,LEN(F$8)-LEN(SUBSTITUTE(F$8,";",""))&lt;&gt;0),"FORMAT_;",IF(AND(E3="Original lender country (if multiple countries)",ISBLANK(F3)=FALSE,LEN(F3)-LEN(SUBSTITUTE(F3,";",""))&lt;&gt;0,LEN(F3)-LEN(SUBSTITUTE(F3,";",""))&lt;&gt;LEN(F$14)-LEN(SUBSTITUTE(F$14,";",""))),"FORMAT_;",IF(AND(E3="Original lender country (if multiple countries)",ISBLANK(F3)=TRUE,LEN(F$14)-LEN(SUBSTITUTE(F$14,";",""))&lt;&gt;0),"FORMAT_;",IF(AND(E3="Original lender country (if multiple countries)",ISBLANK(F3)=FALSE,LEN(F3)-LEN(SUBSTITUTE(F3,";",""))=0),"FORMAT_;",IF(OR(AND(E3="Designated Entity LEI",LEN(F3)&lt;&gt;20),AND(G3="{LEI}",LEN(F3)&lt;&gt;0,LEN(F3)&lt;20),AND(G3="{ISIN}",LEN(F3)&lt;&gt;0,LEN(F3)&lt;12),AND(LEN(F3)&lt;&gt;20,E3="Retaining entity LEI",ISBLANK(F3)=FALSE),AND(E3="Instrument ISIN",ISBLANK(F3)=FALSE,LEN(F3)&gt;0,LEN(F3)&lt;11),AND(D3="M",LEFT(G3,4)="{DAT",LEN(F3)&lt;&gt;10)),"FORMAT_LEN",IF(OR(AND(F3&lt;&gt;"",LEFT(G3,4)&lt;&gt;"{TEX",ISNUMBER(SUMPRODUCT(FIND(MID(F3,ROW(INDIRECT("1:"&amp;LEN(F3))),1),W3)))=FALSE),AND(F3&lt;&gt;"",LEFT(G3,4)&lt;&gt;"{TEX",ISERROR(SUMPRODUCT(SEARCH(MID(F3,ROW(INDIRECT("1:"&amp;LEN(TRIM(F3)))),1)," "&amp;W3&amp;CHAR(10)&amp;"""")))=TRUE)),"FORMAT_CHAR",IF(LEFT(G3,4)="{TEX","TEXT","UNK")))))))))))))))))))))))))</f>
        <v>UNK</v>
      </c>
      <c r="V3" s="127" t="b" cm="1">
        <f t="array" aca="1" ref="V3" ca="1">IF(OR(LEN(F3)&gt;P3+1),FALSE,IF(LEFT(G3,5)="{TEXT",TRUE,IF(AND(ISBLANK(F3)=FALSE,G3="{DATE_TEXT-YYYY-MM-DD}",LEN(F3)&lt;&gt;10),FALSE,IF(AND(ISBLANK(F3)=FALSE,ISNUMBER(SUMPRODUCT(SEARCH(MID(F3,ROW(INDIRECT("1:"&amp;LEN(TRIM(F3)))),1)," "&amp;W3&amp;CHAR(10)&amp;"""")))=FALSE),FALSE,TRUE))))</f>
        <v>1</v>
      </c>
      <c r="W3" s="128" t="str">
        <f>IF(G3="{Applicable/N/A}","N/Aplicable",IF(E3="Designated Entity LEI","ABCDEFGHIJKLMNOPQRSTUVWXYZ0123456789",IF(OR(G3="{ISIN}",G3="{LEI}"),";ABCDEFGHIJKLMNOPQRSTUVWXYZ0123456789",IF(G3="{Master Trust/Other}","Master TuOhe",IF(E3="Securitisation type","Privateublc",IF(LEFT(G3,4)="{CA_",Val!B$21,IF(G3="{COUNTRY_EU_LIST}"," ;abcdefghijklmnopqrstuvwxyzABCDEFGHIJKLMNOPQRSTUVWXYZ0123456789",IF(OR(G3="{NOTIFICATION ID}",G3="{SECURITISATION ID}"),Val!B$15,IF(G3="{COUNTRY_EU}"," ;abcdefghijklmnopqrstuvwxyzABCDEFGHIJKLMNOPQRSTUVWXYZ",IF(G3="{Confirmed/Unconfirmed}","ConfirmedUnc",IF(G3="{Confirmed/Unconfirmed/N/A}","Confirmed/UncNA",IF(LEFT(G3,4)="{DAT","0123456789-",IF(LEFT(G3,4)="{Y/N","YN",IF(OR(LEFT(G3,4)="{N/A",LEFT(G3,4)="{LIS",LEFT(G3,4)="{No ",LEFT(G3,4)="{SEC",LEFT(G3,4)="{Mas"),Val!B$20,IF(LEFT(G3,4)="{TEX",Val!B$21,IF(LEFT(G3,4)="{ALP",Val!B$20,IF(LEFT(G3,4)="{COU",Val!B$20)))))))))))))))))</f>
        <v>Privateublc</v>
      </c>
      <c r="X3" s="130" t="s">
        <v>681</v>
      </c>
      <c r="Y3" s="131" t="s">
        <v>690</v>
      </c>
      <c r="Z3" s="130" t="s">
        <v>682</v>
      </c>
      <c r="AA3" s="130" t="s">
        <v>391</v>
      </c>
      <c r="AB3" s="124" t="s">
        <v>701</v>
      </c>
      <c r="AC3" s="124" t="s">
        <v>1112</v>
      </c>
      <c r="AD3" s="130" t="s">
        <v>49</v>
      </c>
      <c r="AE3" s="130" t="s">
        <v>685</v>
      </c>
      <c r="AF3" s="130" t="s">
        <v>108</v>
      </c>
      <c r="AG3" s="130" t="s">
        <v>677</v>
      </c>
      <c r="AH3" s="132" t="s">
        <v>1100</v>
      </c>
      <c r="AI3" s="124" t="s">
        <v>687</v>
      </c>
      <c r="AJ3" s="132" t="s">
        <v>1422</v>
      </c>
      <c r="AK3" s="47"/>
    </row>
    <row r="4" spans="1:37" s="1" customFormat="1" ht="195.75" thickBot="1" x14ac:dyDescent="0.3">
      <c r="A4" s="15" t="s">
        <v>1152</v>
      </c>
      <c r="B4" s="16" t="s">
        <v>55</v>
      </c>
      <c r="C4" s="20" t="s">
        <v>56</v>
      </c>
      <c r="D4" s="21" t="s">
        <v>52</v>
      </c>
      <c r="E4" s="22" t="s">
        <v>57</v>
      </c>
      <c r="F4" s="60" t="s">
        <v>1455</v>
      </c>
      <c r="G4" s="60" t="s">
        <v>34</v>
      </c>
      <c r="H4" s="43" t="s">
        <v>1037</v>
      </c>
      <c r="I4" s="91" t="s">
        <v>1425</v>
      </c>
      <c r="J4" s="90" t="s">
        <v>1423</v>
      </c>
      <c r="K4" s="44" t="s">
        <v>1424</v>
      </c>
      <c r="L4" s="44" t="s">
        <v>58</v>
      </c>
      <c r="M4" s="44" t="s">
        <v>50</v>
      </c>
      <c r="N4" s="79" t="s">
        <v>59</v>
      </c>
      <c r="O4" s="127">
        <f t="shared" ca="1" si="1"/>
        <v>1</v>
      </c>
      <c r="P4" s="127">
        <v>20</v>
      </c>
      <c r="Q4" s="128" t="str">
        <f ca="1">IF(AND(E4="Last notification date",MONTH(TODAY())&gt;9,DAY(TODAY())&gt;9),YEAR(TODAY())&amp;"-"&amp;MONTH(TODAY())&amp;"-"&amp;DAY(TODAY()),IF(AND(E4="Last notification date",MONTH(TODAY())&lt;9,DAY(TODAY())&lt;10),YEAR(TODAY())&amp;"-0"&amp;MONTH(TODAY())&amp;"-0"&amp;DAY(TODAY()),IF(AND(E4="Last notification date",MONTH(TODAY())&gt;9,DAY(TODAY())&lt;10),YEAR(TODAY())&amp;"-"&amp;MONTH(TODAY())&amp;"-0"&amp;DAY(TODAY()),IF(AND(E4="Last notification date",MONTH(TODAY())&lt;10,DAY(TODAY())&gt;9),YEAR(TODAY())&amp;"-0"&amp;MONTH(TODAY())&amp;"-"&amp;DAY(TODAY()),IF(LEFT(G4,4)="{SEC","SEC ID",IF(LEFT(G4,4)="{DAT","DATE",IF(LEFT(G4,4)="{TEX",Val!B$21,IF(LEFT(G4,4)="{ALP",Val!B$20,IF(LEFT(G4,4)="{COU",Val!B$20,IF(OR(LEFT(G4,4)="{ISI",LEFT(G4,4)="{LEI"),Val!B$17,IF(OR(LEFT(G4,4)="{CA_",LEFT(G4,4)="{Mas",LEFT(G4,4)="{Y/N",LEFT(G4,4)="{No ",LEFT(G4,4)="{N/A",LEFT(G4,4)="{Con",LEFT(G4,4)="{LIS"),"LIST","")))))))))))</f>
        <v>;ABCDEFGHIJKLMNOPQRSTUVWXYZ0123456789</v>
      </c>
      <c r="R4" s="127">
        <f t="shared" si="2"/>
        <v>20</v>
      </c>
      <c r="S4" s="129" t="str">
        <f t="shared" si="3"/>
        <v/>
      </c>
      <c r="T4" s="127" t="str">
        <f t="shared" si="4"/>
        <v>UNK</v>
      </c>
      <c r="U4" s="127" t="str" cm="1">
        <f t="array" aca="1" ref="U4" ca="1">IF(AND(E4="Payment exemption explanation",ISBLANK(F4)=FALSE,F$77="Confirmed"),"FORMAT",IF(AND(E4="Historical Default and Loss Performance Data location",F$3="Public",ISBLANK(F4)=TRUE),"FORMAT",IF(AND(E3="Subject to severe clawback",F3="Y",ISBLANK(F4)=TRUE),"FORMAT",IF(AND(E3="Subject to severe clawback",F3="N",ISBLANK(F4)=FALSE),"FORMAT",IF(AND(OR(E4="Credit granting criteria supervision comment",E4="Credit granting criteria compliance comment"),ISBLANK(F4)=FALSE,OR(AND(F$34="N",E399="Originator (or original lender) is not a Credit institution"),AND(F$37="N",E$37="Originator (or original lender) is not a Credit institution"))),"FORMAT_S17",IF(AND(C4="STSS60",E4="Location of Liability cash flow model",ISBLANK(F4)=TRUE,F$3="Public"),"FORMAT_S60",IF(AND(C4="STSS58",E4="Historical Default and Loss Performance Data location",ISBLANK(F4)=TRUE,F$3="Public"),"FORMAT_S37",IF(AND(E4="Sponsor LEI",ISBLANK(F4)=TRUE,ISBLANK(F$8)=TRUE),"FORMAT_LEI",IF(AND(E4="Originator LEI",ISBLANK(F4)=TRUE,ISBLANK(F$11)=TRUE),"FORMAT_LEI",IF(OR(T4="EMPTY",P4+1&lt;LEN(F4),AND(G3="{Confirmed/Unconfirmed/N/A}",S4="N/A",F3="N/A",F4&lt;&gt;"")),"FORMAT",IF(OR(AND(E4="Non-ABCP securitisation unique identifier",MID(F4,21,1)&lt;&gt;"N"),AND(E4="ABCP transaction unique identifier",MID(F4,21,1)&lt;&gt;"T"),AND(E4="ABCP programme unique identifier",MID(F4,21,1)&lt;&gt;"P")),"FORMAT_SEC_ID",IF(AND(E4="Underlying exposures classification",F4&lt;&gt;"residential mortgages",F4&lt;&gt;"commercial mortgages",F4&lt;&gt;"credit facilities provided to individuals for personal, family or household consumption purposes",F4&lt;&gt;"credit facilities, including loans and leases, provided to any type of enterprise or corporation",F4&lt;&gt;"auto loans/leases",F4&lt;&gt;"credit-card receivables",F4&lt;&gt;"trade receivables",F4&lt;&gt;"others"),"FORMAT_LIST",IF(AND(E4="Instrument code",LEN(F4)-LEN(SUBSTITUTE(F4,";",""))&lt;&gt;LEN(F3)-LEN(SUBSTITUTE(F3,";",""))),"FORMAT_;",IF(AND(E4="Sponsor country (if multiple countries)",LEN(F4)-LEN(SUBSTITUTE(F4,";",""))&lt;&gt;LEN(F$11)-LEN(SUBSTITUTE(F$11,";",""))),"FORMAT_;",IF(AND(E4="Sponsor country (if multiple countries)",ISBLANK(F4)=FALSE,LEN(F4)-LEN(SUBSTITUTE(F4,";",""))=0),"FORMAT_;",IF(AND(E4="Sponsor country (if multiple countries)",ISBLANK(F4)=TRUE,LEN(F$11)-LEN(SUBSTITUTE(F$11,";",""))&lt;&gt;0),"FORMAT_;",IF(AND(E4="Originator country  (if multiple countries)",LEN(F4)-LEN(SUBSTITUTE(F4,";",""))&lt;&gt;0,ISBLANK(F4)=FALSE,LEN(F4)-LEN(SUBSTITUTE(F4,";",""))&lt;&gt;LEN(F$8)-LEN(SUBSTITUTE(F$8,";",""))),"FORMAT_;",IF(AND(E4="Originator country  (if multiple countries)",ISBLANK(F4)=FALSE,LEN(F4)-LEN(SUBSTITUTE(F4,";",""))=0),"FORMAT_;",IF(AND(E4="Originator country  (if multiple countries)",ISBLANK(F4)=TRUE,LEN(F$8)-LEN(SUBSTITUTE(F$8,";",""))&lt;&gt;0),"FORMAT_;",IF(AND(E4="Original lender country (if multiple countries)",ISBLANK(F4)=FALSE,LEN(F4)-LEN(SUBSTITUTE(F4,";",""))&lt;&gt;0,LEN(F4)-LEN(SUBSTITUTE(F4,";",""))&lt;&gt;LEN(F$14)-LEN(SUBSTITUTE(F$14,";",""))),"FORMAT_;",IF(AND(E4="Original lender country (if multiple countries)",ISBLANK(F4)=TRUE,LEN(F$14)-LEN(SUBSTITUTE(F$14,";",""))&lt;&gt;0),"FORMAT_;",IF(AND(E4="Original lender country (if multiple countries)",ISBLANK(F4)=FALSE,LEN(F4)-LEN(SUBSTITUTE(F4,";",""))=0),"FORMAT_;",IF(OR(AND(E4="Designated Entity LEI",LEN(F4)&lt;&gt;20),AND(G4="{LEI}",LEN(F4)&lt;&gt;0,LEN(F4)&lt;20),AND(G4="{ISIN}",LEN(F4)&lt;&gt;0,LEN(F4)&lt;12),AND(LEN(F4)&lt;&gt;20,E4="Retaining entity LEI",ISBLANK(F4)=FALSE),AND(E4="Instrument ISIN",ISBLANK(F4)=FALSE,LEN(F4)&gt;0,LEN(F4)&lt;11),AND(D4="M",LEFT(G4,4)="{DAT",LEN(F4)&lt;&gt;10)),"FORMAT_LEN",IF(OR(AND(F4&lt;&gt;"",LEFT(G4,4)&lt;&gt;"{TEX",ISNUMBER(SUMPRODUCT(FIND(MID(F4,ROW(INDIRECT("1:"&amp;LEN(F4))),1),W4)))=FALSE),AND(F4&lt;&gt;"",LEFT(G4,4)&lt;&gt;"{TEX",ISERROR(SUMPRODUCT(SEARCH(MID(F4,ROW(INDIRECT("1:"&amp;LEN(TRIM(F4)))),1)," "&amp;W4&amp;CHAR(10)&amp;"""")))=TRUE)),"FORMAT_CHAR",IF(LEFT(G4,4)="{TEX","TEXT","UNK")))))))))))))))))))))))))</f>
        <v>UNK</v>
      </c>
      <c r="V4" s="127" t="b" cm="1">
        <f t="array" aca="1" ref="V4" ca="1">IF(OR(LEN(F4)&gt;P4+1),FALSE,IF(LEFT(G4,5)="{TEXT",TRUE,IF(AND(ISBLANK(F4)=FALSE,G4="{DATE_TEXT-YYYY-MM-DD}",LEN(F4)&lt;&gt;10),FALSE,IF(AND(ISBLANK(F4)=FALSE,ISNUMBER(SUMPRODUCT(SEARCH(MID(F4,ROW(INDIRECT("1:"&amp;LEN(TRIM(F4)))),1)," "&amp;W4&amp;CHAR(10)&amp;"""")))=FALSE),FALSE,TRUE))))</f>
        <v>1</v>
      </c>
      <c r="W4" s="128" t="str">
        <f>IF(G4="{Applicable/N/A}","N/Aplicable",IF(E4="Designated Entity LEI","ABCDEFGHIJKLMNOPQRSTUVWXYZ0123456789",IF(OR(G4="{ISIN}",G4="{LEI}"),";ABCDEFGHIJKLMNOPQRSTUVWXYZ0123456789",IF(G4="{Master Trust/Other}","Master TuOhe",IF(E4="Securitisation type","Privateublc",IF(LEFT(G4,4)="{CA_",Val!B$21,IF(G4="{COUNTRY_EU_LIST}"," ;abcdefghijklmnopqrstuvwxyzABCDEFGHIJKLMNOPQRSTUVWXYZ0123456789",IF(OR(G4="{NOTIFICATION ID}",G4="{SECURITISATION ID}"),Val!B$15,IF(G4="{COUNTRY_EU}"," ;abcdefghijklmnopqrstuvwxyzABCDEFGHIJKLMNOPQRSTUVWXYZ",IF(G4="{Confirmed/Unconfirmed}","ConfirmedUnc",IF(G4="{Confirmed/Unconfirmed/N/A}","Confirmed/UncNA",IF(LEFT(G4,4)="{DAT","0123456789-",IF(LEFT(G4,4)="{Y/N","YN",IF(OR(LEFT(G4,4)="{N/A",LEFT(G4,4)="{LIS",LEFT(G4,4)="{No ",LEFT(G4,4)="{SEC",LEFT(G4,4)="{Mas"),Val!B$20,IF(LEFT(G4,4)="{TEX",Val!B$21,IF(LEFT(G4,4)="{ALP",Val!B$20,IF(LEFT(G4,4)="{COU",Val!B$20)))))))))))))))))</f>
        <v>ABCDEFGHIJKLMNOPQRSTUVWXYZ0123456789</v>
      </c>
      <c r="X4" s="133"/>
      <c r="Y4" s="131" t="s">
        <v>692</v>
      </c>
      <c r="Z4" s="133"/>
      <c r="AA4" s="130" t="s">
        <v>684</v>
      </c>
      <c r="AB4" s="124" t="s">
        <v>702</v>
      </c>
      <c r="AC4" s="124" t="s">
        <v>1113</v>
      </c>
      <c r="AD4" s="133"/>
      <c r="AE4" s="130" t="s">
        <v>49</v>
      </c>
      <c r="AF4" s="133"/>
      <c r="AG4" s="130" t="s">
        <v>686</v>
      </c>
      <c r="AH4" s="134" t="s">
        <v>683</v>
      </c>
      <c r="AI4" s="135"/>
      <c r="AJ4" s="134" t="s">
        <v>49</v>
      </c>
      <c r="AK4" s="47"/>
    </row>
    <row r="5" spans="1:37" s="2" customFormat="1" ht="180" x14ac:dyDescent="0.25">
      <c r="A5" s="15" t="s">
        <v>1153</v>
      </c>
      <c r="B5" s="16" t="s">
        <v>60</v>
      </c>
      <c r="C5" s="17" t="s">
        <v>61</v>
      </c>
      <c r="D5" s="18" t="s">
        <v>62</v>
      </c>
      <c r="E5" s="23" t="s">
        <v>63</v>
      </c>
      <c r="F5" s="61" t="s">
        <v>1508</v>
      </c>
      <c r="G5" s="109" t="s">
        <v>32</v>
      </c>
      <c r="H5" s="43" t="s">
        <v>1140</v>
      </c>
      <c r="I5" s="89" t="s">
        <v>1368</v>
      </c>
      <c r="J5" s="92" t="s">
        <v>1042</v>
      </c>
      <c r="K5" s="93" t="s">
        <v>1043</v>
      </c>
      <c r="L5" s="93"/>
      <c r="M5" s="93"/>
      <c r="N5" s="80"/>
      <c r="O5" s="127" t="str">
        <f t="shared" ca="1" si="1"/>
        <v>FMT</v>
      </c>
      <c r="P5" s="127">
        <v>10000</v>
      </c>
      <c r="Q5" s="128" t="str">
        <f ca="1">IF(AND(E5="Last notification date",MONTH(TODAY())&gt;9,DAY(TODAY())&gt;9),YEAR(TODAY())&amp;"-"&amp;MONTH(TODAY())&amp;"-"&amp;DAY(TODAY()),IF(AND(E5="Last notification date",MONTH(TODAY())&lt;9,DAY(TODAY())&lt;10),YEAR(TODAY())&amp;"-0"&amp;MONTH(TODAY())&amp;"-0"&amp;DAY(TODAY()),IF(AND(E5="Last notification date",MONTH(TODAY())&gt;9,DAY(TODAY())&lt;10),YEAR(TODAY())&amp;"-"&amp;MONTH(TODAY())&amp;"-0"&amp;DAY(TODAY()),IF(AND(E5="Last notification date",MONTH(TODAY())&lt;10,DAY(TODAY())&gt;9),YEAR(TODAY())&amp;"-0"&amp;MONTH(TODAY())&amp;"-"&amp;DAY(TODAY()),IF(LEFT(G5,4)="{SEC","SEC ID",IF(LEFT(G5,4)="{DAT","DATE",IF(LEFT(G5,4)="{TEX",Val!B$21,IF(LEFT(G5,4)="{ALP",Val!B$20,IF(LEFT(G5,4)="{COU",Val!B$20,IF(OR(LEFT(G5,4)="{ISI",LEFT(G5,4)="{LEI"),Val!B$17,IF(OR(LEFT(G5,4)="{CA_",LEFT(G5,4)="{Mas",LEFT(G5,4)="{Y/N",LEFT(G5,4)="{No ",LEFT(G5,4)="{N/A",LEFT(G5,4)="{Con",LEFT(G5,4)="{LIS"),"LIST","")))))))))))</f>
        <v>;ABCDEFGHIJKLMNOPQRSTUVWXYZ0123456789</v>
      </c>
      <c r="R5" s="127">
        <f t="shared" si="2"/>
        <v>79</v>
      </c>
      <c r="S5" s="129" t="str">
        <f t="shared" si="3"/>
        <v/>
      </c>
      <c r="T5" s="127" t="str">
        <f t="shared" si="4"/>
        <v>UNK</v>
      </c>
      <c r="U5" s="127" t="str" cm="1">
        <f t="array" aca="1" ref="U5" ca="1">IF(AND(E5="Payment exemption explanation",ISBLANK(F5)=FALSE,F$77="Confirmed"),"FORMAT",IF(AND(E5="Historical Default and Loss Performance Data location",F$3="Public",ISBLANK(F5)=TRUE),"FORMAT",IF(AND(E4="Subject to severe clawback",F4="Y",ISBLANK(F5)=TRUE),"FORMAT",IF(AND(E4="Subject to severe clawback",F4="N",ISBLANK(F5)=FALSE),"FORMAT",IF(AND(OR(E5="Credit granting criteria supervision comment",E5="Credit granting criteria compliance comment"),ISBLANK(F5)=FALSE,OR(AND(F$34="N",E400="Originator (or original lender) is not a Credit institution"),AND(F$37="N",E$37="Originator (or original lender) is not a Credit institution"))),"FORMAT_S17",IF(AND(C5="STSS60",E5="Location of Liability cash flow model",ISBLANK(F5)=TRUE,F$3="Public"),"FORMAT_S60",IF(AND(C5="STSS58",E5="Historical Default and Loss Performance Data location",ISBLANK(F5)=TRUE,F$3="Public"),"FORMAT_S37",IF(AND(E5="Sponsor LEI",ISBLANK(F5)=TRUE,ISBLANK(F$8)=TRUE),"FORMAT_LEI",IF(AND(E5="Originator LEI",ISBLANK(F5)=TRUE,ISBLANK(F$11)=TRUE),"FORMAT_LEI",IF(OR(T5="EMPTY",P5+1&lt;LEN(F5),AND(G4="{Confirmed/Unconfirmed/N/A}",S5="N/A",F4="N/A",F5&lt;&gt;"")),"FORMAT",IF(OR(AND(E5="Non-ABCP securitisation unique identifier",MID(F5,21,1)&lt;&gt;"N"),AND(E5="ABCP transaction unique identifier",MID(F5,21,1)&lt;&gt;"T"),AND(E5="ABCP programme unique identifier",MID(F5,21,1)&lt;&gt;"P")),"FORMAT_SEC_ID",IF(AND(E5="Underlying exposures classification",F5&lt;&gt;"residential mortgages",F5&lt;&gt;"commercial mortgages",F5&lt;&gt;"credit facilities provided to individuals for personal, family or household consumption purposes",F5&lt;&gt;"credit facilities, including loans and leases, provided to any type of enterprise or corporation",F5&lt;&gt;"auto loans/leases",F5&lt;&gt;"credit-card receivables",F5&lt;&gt;"trade receivables",F5&lt;&gt;"others"),"FORMAT_LIST",IF(AND(E5="Instrument code",LEN(F5)-LEN(SUBSTITUTE(F5,";",""))&lt;&gt;LEN(F4)-LEN(SUBSTITUTE(F4,";",""))),"FORMAT_;",IF(AND(E5="Sponsor country (if multiple countries)",LEN(F5)-LEN(SUBSTITUTE(F5,";",""))&lt;&gt;LEN(F$11)-LEN(SUBSTITUTE(F$11,";",""))),"FORMAT_;",IF(AND(E5="Sponsor country (if multiple countries)",ISBLANK(F5)=FALSE,LEN(F5)-LEN(SUBSTITUTE(F5,";",""))=0),"FORMAT_;",IF(AND(E5="Sponsor country (if multiple countries)",ISBLANK(F5)=TRUE,LEN(F$11)-LEN(SUBSTITUTE(F$11,";",""))&lt;&gt;0),"FORMAT_;",IF(AND(E5="Originator country  (if multiple countries)",LEN(F5)-LEN(SUBSTITUTE(F5,";",""))&lt;&gt;0,ISBLANK(F5)=FALSE,LEN(F5)-LEN(SUBSTITUTE(F5,";",""))&lt;&gt;LEN(F$8)-LEN(SUBSTITUTE(F$8,";",""))),"FORMAT_;",IF(AND(E5="Originator country  (if multiple countries)",ISBLANK(F5)=FALSE,LEN(F5)-LEN(SUBSTITUTE(F5,";",""))=0),"FORMAT_;",IF(AND(E5="Originator country  (if multiple countries)",ISBLANK(F5)=TRUE,LEN(F$8)-LEN(SUBSTITUTE(F$8,";",""))&lt;&gt;0),"FORMAT_;",IF(AND(E5="Original lender country (if multiple countries)",ISBLANK(F5)=FALSE,LEN(F5)-LEN(SUBSTITUTE(F5,";",""))&lt;&gt;0,LEN(F5)-LEN(SUBSTITUTE(F5,";",""))&lt;&gt;LEN(F$14)-LEN(SUBSTITUTE(F$14,";",""))),"FORMAT_;",IF(AND(E5="Original lender country (if multiple countries)",ISBLANK(F5)=TRUE,LEN(F$14)-LEN(SUBSTITUTE(F$14,";",""))&lt;&gt;0),"FORMAT_;",IF(AND(E5="Original lender country (if multiple countries)",ISBLANK(F5)=FALSE,LEN(F5)-LEN(SUBSTITUTE(F5,";",""))=0),"FORMAT_;",IF(OR(AND(E5="Designated Entity LEI",LEN(F5)&lt;&gt;20),AND(G5="{LEI}",LEN(F5)&lt;&gt;0,LEN(F5)&lt;20),AND(G5="{ISIN}",LEN(F5)&lt;&gt;0,LEN(F5)&lt;12),AND(LEN(F5)&lt;&gt;20,E5="Retaining entity LEI",ISBLANK(F5)=FALSE),AND(E5="Instrument ISIN",ISBLANK(F5)=FALSE,LEN(F5)&gt;0,LEN(F5)&lt;11),AND(D5="M",LEFT(G5,4)="{DAT",LEN(F5)&lt;&gt;10)),"FORMAT_LEN",IF(OR(AND(F5&lt;&gt;"",LEFT(G5,4)&lt;&gt;"{TEX",ISNUMBER(SUMPRODUCT(FIND(MID(F5,ROW(INDIRECT("1:"&amp;LEN(F5))),1),W5)))=FALSE),AND(F5&lt;&gt;"",LEFT(G5,4)&lt;&gt;"{TEX",ISERROR(SUMPRODUCT(SEARCH(MID(F5,ROW(INDIRECT("1:"&amp;LEN(TRIM(F5)))),1)," "&amp;W5&amp;CHAR(10)&amp;"""")))=TRUE)),"FORMAT_CHAR",IF(LEFT(G5,4)="{TEX","TEXT","UNK")))))))))))))))))))))))))</f>
        <v>FORMAT_CHAR</v>
      </c>
      <c r="V5" s="127" t="b" cm="1">
        <f t="array" aca="1" ref="V5" ca="1">IF(OR(LEN(F5)&gt;P5+1),FALSE,IF(LEFT(G5,5)="{TEXT",TRUE,IF(AND(ISBLANK(F5)=FALSE,G5="{DATE_TEXT-YYYY-MM-DD}",LEN(F5)&lt;&gt;10),FALSE,IF(AND(ISBLANK(F5)=FALSE,ISNUMBER(SUMPRODUCT(SEARCH(MID(F5,ROW(INDIRECT("1:"&amp;LEN(TRIM(F5)))),1)," "&amp;W5&amp;CHAR(10)&amp;"""")))=FALSE),FALSE,TRUE))))</f>
        <v>1</v>
      </c>
      <c r="W5" s="128" t="str">
        <f>IF(G5="{Applicable/N/A}","N/Aplicable",IF(E5="Designated Entity LEI","ABCDEFGHIJKLMNOPQRSTUVWXYZ0123456789",IF(OR(G5="{ISIN}",G5="{LEI}"),";ABCDEFGHIJKLMNOPQRSTUVWXYZ0123456789",IF(G5="{Master Trust/Other}","Master TuOhe",IF(E5="Securitisation type","Privateublc",IF(LEFT(G5,4)="{CA_",Val!B$21,IF(G5="{COUNTRY_EU_LIST}"," ;abcdefghijklmnopqrstuvwxyzABCDEFGHIJKLMNOPQRSTUVWXYZ0123456789",IF(OR(G5="{NOTIFICATION ID}",G5="{SECURITISATION ID}"),Val!B$15,IF(G5="{COUNTRY_EU}"," ;abcdefghijklmnopqrstuvwxyzABCDEFGHIJKLMNOPQRSTUVWXYZ",IF(G5="{Confirmed/Unconfirmed}","ConfirmedUnc",IF(G5="{Confirmed/Unconfirmed/N/A}","Confirmed/UncNA",IF(LEFT(G5,4)="{DAT","0123456789-",IF(LEFT(G5,4)="{Y/N","YN",IF(OR(LEFT(G5,4)="{N/A",LEFT(G5,4)="{LIS",LEFT(G5,4)="{No ",LEFT(G5,4)="{SEC",LEFT(G5,4)="{Mas"),Val!B$20,IF(LEFT(G5,4)="{TEX",Val!B$21,IF(LEFT(G5,4)="{ALP",Val!B$20,IF(LEFT(G5,4)="{COU",Val!B$20)))))))))))))))))</f>
        <v>;ABCDEFGHIJKLMNOPQRSTUVWXYZ0123456789</v>
      </c>
      <c r="X5" s="133"/>
      <c r="Y5" s="131" t="s">
        <v>49</v>
      </c>
      <c r="Z5" s="133"/>
      <c r="AA5" s="133"/>
      <c r="AB5" s="124" t="s">
        <v>704</v>
      </c>
      <c r="AC5" s="124" t="s">
        <v>753</v>
      </c>
      <c r="AD5" s="133"/>
      <c r="AE5" s="133"/>
      <c r="AF5" s="133"/>
      <c r="AG5" s="130" t="s">
        <v>689</v>
      </c>
      <c r="AH5" s="133"/>
      <c r="AI5" s="135"/>
      <c r="AJ5" s="133"/>
      <c r="AK5" s="76"/>
    </row>
    <row r="6" spans="1:37" s="2" customFormat="1" ht="270" x14ac:dyDescent="0.25">
      <c r="A6" s="15" t="s">
        <v>1154</v>
      </c>
      <c r="B6" s="16" t="s">
        <v>64</v>
      </c>
      <c r="C6" s="17" t="s">
        <v>61</v>
      </c>
      <c r="D6" s="18" t="s">
        <v>62</v>
      </c>
      <c r="E6" s="23" t="s">
        <v>65</v>
      </c>
      <c r="F6" s="61"/>
      <c r="G6" s="109" t="s">
        <v>66</v>
      </c>
      <c r="H6" s="43" t="s">
        <v>1139</v>
      </c>
      <c r="I6" s="94" t="s">
        <v>1320</v>
      </c>
      <c r="J6" s="147"/>
      <c r="K6" s="149"/>
      <c r="L6" s="149"/>
      <c r="M6" s="149"/>
      <c r="N6" s="165"/>
      <c r="O6" s="127">
        <f t="shared" ca="1" si="1"/>
        <v>1</v>
      </c>
      <c r="P6" s="127">
        <v>35</v>
      </c>
      <c r="Q6" s="128" t="str">
        <f ca="1">IF(AND(E6="Last notification date",MONTH(TODAY())&gt;9,DAY(TODAY())&gt;9),YEAR(TODAY())&amp;"-"&amp;MONTH(TODAY())&amp;"-"&amp;DAY(TODAY()),IF(AND(E6="Last notification date",MONTH(TODAY())&lt;9,DAY(TODAY())&lt;10),YEAR(TODAY())&amp;"-0"&amp;MONTH(TODAY())&amp;"-0"&amp;DAY(TODAY()),IF(AND(E6="Last notification date",MONTH(TODAY())&gt;9,DAY(TODAY())&lt;10),YEAR(TODAY())&amp;"-"&amp;MONTH(TODAY())&amp;"-0"&amp;DAY(TODAY()),IF(AND(E6="Last notification date",MONTH(TODAY())&lt;10,DAY(TODAY())&gt;9),YEAR(TODAY())&amp;"-0"&amp;MONTH(TODAY())&amp;"-"&amp;DAY(TODAY()),IF(LEFT(G6,4)="{SEC","SEC ID",IF(LEFT(G6,4)="{DAT","DATE",IF(LEFT(G6,4)="{TEX",Val!B$21,IF(LEFT(G6,4)="{ALP",Val!B$20,IF(LEFT(G6,4)="{COU",Val!B$20,IF(OR(LEFT(G6,4)="{ISI",LEFT(G6,4)="{LEI"),Val!B$17,IF(OR(LEFT(G6,4)="{CA_",LEFT(G6,4)="{Mas",LEFT(G6,4)="{Y/N",LEFT(G6,4)="{No ",LEFT(G6,4)="{N/A",LEFT(G6,4)="{Con",LEFT(G6,4)="{LIS"),"LIST","")))))))))))</f>
        <v xml:space="preserve"> !"#$%&amp;'()*+,-./0123456789:;&lt;=&gt;?@ABCDEFGHIJKLMNOPQRSTUVWXYZ[\]^_`abcdefghijklmnopqrstuvwxyz{|}</v>
      </c>
      <c r="R6" s="127">
        <f t="shared" si="2"/>
        <v>0</v>
      </c>
      <c r="S6" s="129" t="str">
        <f t="shared" si="3"/>
        <v/>
      </c>
      <c r="T6" s="127" t="str">
        <f t="shared" si="4"/>
        <v>BLANK</v>
      </c>
      <c r="U6" s="127" t="str" cm="1">
        <f t="array" aca="1" ref="U6" ca="1">IF(AND(E6="Payment exemption explanation",ISBLANK(F6)=FALSE,F$77="Confirmed"),"FORMAT",IF(AND(E6="Historical Default and Loss Performance Data location",F$3="Public",ISBLANK(F6)=TRUE),"FORMAT",IF(AND(E5="Subject to severe clawback",F5="Y",ISBLANK(F6)=TRUE),"FORMAT",IF(AND(E5="Subject to severe clawback",F5="N",ISBLANK(F6)=FALSE),"FORMAT",IF(AND(OR(E6="Credit granting criteria supervision comment",E6="Credit granting criteria compliance comment"),ISBLANK(F6)=FALSE,OR(AND(F$34="N",E401="Originator (or original lender) is not a Credit institution"),AND(F$37="N",E$37="Originator (or original lender) is not a Credit institution"))),"FORMAT_S17",IF(AND(C6="STSS60",E6="Location of Liability cash flow model",ISBLANK(F6)=TRUE,F$3="Public"),"FORMAT_S60",IF(AND(C6="STSS58",E6="Historical Default and Loss Performance Data location",ISBLANK(F6)=TRUE,F$3="Public"),"FORMAT_S37",IF(AND(E6="Sponsor LEI",ISBLANK(F6)=TRUE,ISBLANK(F$8)=TRUE),"FORMAT_LEI",IF(AND(E6="Originator LEI",ISBLANK(F6)=TRUE,ISBLANK(F$11)=TRUE),"FORMAT_LEI",IF(OR(T6="EMPTY",P6+1&lt;LEN(F6),AND(G5="{Confirmed/Unconfirmed/N/A}",S6="N/A",F5="N/A",F6&lt;&gt;"")),"FORMAT",IF(OR(AND(E6="Non-ABCP securitisation unique identifier",MID(F6,21,1)&lt;&gt;"N"),AND(E6="ABCP transaction unique identifier",MID(F6,21,1)&lt;&gt;"T"),AND(E6="ABCP programme unique identifier",MID(F6,21,1)&lt;&gt;"P")),"FORMAT_SEC_ID",IF(AND(E6="Underlying exposures classification",F6&lt;&gt;"residential mortgages",F6&lt;&gt;"commercial mortgages",F6&lt;&gt;"credit facilities provided to individuals for personal, family or household consumption purposes",F6&lt;&gt;"credit facilities, including loans and leases, provided to any type of enterprise or corporation",F6&lt;&gt;"auto loans/leases",F6&lt;&gt;"credit-card receivables",F6&lt;&gt;"trade receivables",F6&lt;&gt;"others"),"FORMAT_LIST",IF(AND(E6="Instrument code",LEN(F6)-LEN(SUBSTITUTE(F6,";",""))&lt;&gt;LEN(F5)-LEN(SUBSTITUTE(F5,";",""))),"FORMAT_;",IF(AND(E6="Sponsor country (if multiple countries)",LEN(F6)-LEN(SUBSTITUTE(F6,";",""))&lt;&gt;LEN(F$11)-LEN(SUBSTITUTE(F$11,";",""))),"FORMAT_;",IF(AND(E6="Sponsor country (if multiple countries)",ISBLANK(F6)=FALSE,LEN(F6)-LEN(SUBSTITUTE(F6,";",""))=0),"FORMAT_;",IF(AND(E6="Sponsor country (if multiple countries)",ISBLANK(F6)=TRUE,LEN(F$11)-LEN(SUBSTITUTE(F$11,";",""))&lt;&gt;0),"FORMAT_;",IF(AND(E6="Originator country  (if multiple countries)",LEN(F6)-LEN(SUBSTITUTE(F6,";",""))&lt;&gt;0,ISBLANK(F6)=FALSE,LEN(F6)-LEN(SUBSTITUTE(F6,";",""))&lt;&gt;LEN(F$8)-LEN(SUBSTITUTE(F$8,";",""))),"FORMAT_;",IF(AND(E6="Originator country  (if multiple countries)",ISBLANK(F6)=FALSE,LEN(F6)-LEN(SUBSTITUTE(F6,";",""))=0),"FORMAT_;",IF(AND(E6="Originator country  (if multiple countries)",ISBLANK(F6)=TRUE,LEN(F$8)-LEN(SUBSTITUTE(F$8,";",""))&lt;&gt;0),"FORMAT_;",IF(AND(E6="Original lender country (if multiple countries)",ISBLANK(F6)=FALSE,LEN(F6)-LEN(SUBSTITUTE(F6,";",""))&lt;&gt;0,LEN(F6)-LEN(SUBSTITUTE(F6,";",""))&lt;&gt;LEN(F$14)-LEN(SUBSTITUTE(F$14,";",""))),"FORMAT_;",IF(AND(E6="Original lender country (if multiple countries)",ISBLANK(F6)=TRUE,LEN(F$14)-LEN(SUBSTITUTE(F$14,";",""))&lt;&gt;0),"FORMAT_;",IF(AND(E6="Original lender country (if multiple countries)",ISBLANK(F6)=FALSE,LEN(F6)-LEN(SUBSTITUTE(F6,";",""))=0),"FORMAT_;",IF(OR(AND(E6="Designated Entity LEI",LEN(F6)&lt;&gt;20),AND(G6="{LEI}",LEN(F6)&lt;&gt;0,LEN(F6)&lt;20),AND(G6="{ISIN}",LEN(F6)&lt;&gt;0,LEN(F6)&lt;12),AND(LEN(F6)&lt;&gt;20,E6="Retaining entity LEI",ISBLANK(F6)=FALSE),AND(E6="Instrument ISIN",ISBLANK(F6)=FALSE,LEN(F6)&gt;0,LEN(F6)&lt;11),AND(D6="M",LEFT(G6,4)="{DAT",LEN(F6)&lt;&gt;10)),"FORMAT_LEN",IF(OR(AND(F6&lt;&gt;"",LEFT(G6,4)&lt;&gt;"{TEX",ISNUMBER(SUMPRODUCT(FIND(MID(F6,ROW(INDIRECT("1:"&amp;LEN(F6))),1),W6)))=FALSE),AND(F6&lt;&gt;"",LEFT(G6,4)&lt;&gt;"{TEX",ISERROR(SUMPRODUCT(SEARCH(MID(F6,ROW(INDIRECT("1:"&amp;LEN(TRIM(F6)))),1)," "&amp;W6&amp;CHAR(10)&amp;"""")))=TRUE)),"FORMAT_CHAR",IF(LEFT(G6,4)="{TEX","TEXT","UNK")))))))))))))))))))))))))</f>
        <v>UNK</v>
      </c>
      <c r="V6" s="127" t="b" cm="1">
        <f t="array" aca="1" ref="V6" ca="1">IF(OR(LEN(F6)&gt;P6+1),FALSE,IF(LEFT(G6,5)="{TEXT",TRUE,IF(AND(ISBLANK(F6)=FALSE,G6="{DATE_TEXT-YYYY-MM-DD}",LEN(F6)&lt;&gt;10),FALSE,IF(AND(ISBLANK(F6)=FALSE,ISNUMBER(SUMPRODUCT(SEARCH(MID(F6,ROW(INDIRECT("1:"&amp;LEN(TRIM(F6)))),1)," "&amp;W6&amp;CHAR(10)&amp;"""")))=FALSE),FALSE,TRUE))))</f>
        <v>1</v>
      </c>
      <c r="W6" s="128" t="str">
        <f>IF(G6="{Applicable/N/A}","N/Aplicable",IF(E6="Designated Entity LEI","ABCDEFGHIJKLMNOPQRSTUVWXYZ0123456789",IF(OR(G6="{ISIN}",G6="{LEI}"),";ABCDEFGHIJKLMNOPQRSTUVWXYZ0123456789",IF(G6="{Master Trust/Other}","Master TuOhe",IF(E6="Securitisation type","Privateublc",IF(LEFT(G6,4)="{CA_",Val!B$21,IF(G6="{COUNTRY_EU_LIST}"," ;abcdefghijklmnopqrstuvwxyzABCDEFGHIJKLMNOPQRSTUVWXYZ0123456789",IF(OR(G6="{NOTIFICATION ID}",G6="{SECURITISATION ID}"),Val!B$15,IF(G6="{COUNTRY_EU}"," ;abcdefghijklmnopqrstuvwxyzABCDEFGHIJKLMNOPQRSTUVWXYZ",IF(G6="{Confirmed/Unconfirmed}","ConfirmedUnc",IF(G6="{Confirmed/Unconfirmed/N/A}","Confirmed/UncNA",IF(LEFT(G6,4)="{DAT","0123456789-",IF(LEFT(G6,4)="{Y/N","YN",IF(OR(LEFT(G6,4)="{N/A",LEFT(G6,4)="{LIS",LEFT(G6,4)="{No ",LEFT(G6,4)="{SEC",LEFT(G6,4)="{Mas"),Val!B$20,IF(LEFT(G6,4)="{TEX",Val!B$21,IF(LEFT(G6,4)="{ALP",Val!B$20,IF(LEFT(G6,4)="{COU",Val!B$20)))))))))))))))))</f>
        <v xml:space="preserve"> !"#$%&amp;'()*+,-./0123456789:;&lt;=&gt;?@ABCDEFGHIJKLMNOPQRSTUVWXYZ[\]^_`abcdefghijklmnopqrstuvwxyz{|}</v>
      </c>
      <c r="X6" s="133"/>
      <c r="Y6" s="133"/>
      <c r="Z6" s="133"/>
      <c r="AA6" s="133"/>
      <c r="AB6" s="124" t="s">
        <v>706</v>
      </c>
      <c r="AC6" s="124" t="s">
        <v>1114</v>
      </c>
      <c r="AD6" s="133"/>
      <c r="AE6" s="133"/>
      <c r="AF6" s="133"/>
      <c r="AG6" s="130" t="s">
        <v>691</v>
      </c>
      <c r="AH6" s="133"/>
      <c r="AI6" s="135"/>
      <c r="AJ6" s="133"/>
      <c r="AK6" s="76"/>
    </row>
    <row r="7" spans="1:37" s="2" customFormat="1" ht="285" x14ac:dyDescent="0.25">
      <c r="A7" s="15" t="s">
        <v>1155</v>
      </c>
      <c r="B7" s="16" t="s">
        <v>67</v>
      </c>
      <c r="C7" s="17" t="s">
        <v>61</v>
      </c>
      <c r="D7" s="18" t="s">
        <v>62</v>
      </c>
      <c r="E7" s="23" t="s">
        <v>68</v>
      </c>
      <c r="F7" s="61"/>
      <c r="G7" s="109" t="s">
        <v>154</v>
      </c>
      <c r="H7" s="43" t="s">
        <v>1138</v>
      </c>
      <c r="I7" s="94" t="s">
        <v>1356</v>
      </c>
      <c r="J7" s="147"/>
      <c r="K7" s="149"/>
      <c r="L7" s="149"/>
      <c r="M7" s="149"/>
      <c r="N7" s="165"/>
      <c r="O7" s="127">
        <f t="shared" ca="1" si="1"/>
        <v>1</v>
      </c>
      <c r="P7" s="127">
        <v>100</v>
      </c>
      <c r="Q7" s="128" t="str">
        <f ca="1">IF(AND(E7="Last notification date",MONTH(TODAY())&gt;9,DAY(TODAY())&gt;9),YEAR(TODAY())&amp;"-"&amp;MONTH(TODAY())&amp;"-"&amp;DAY(TODAY()),IF(AND(E7="Last notification date",MONTH(TODAY())&lt;9,DAY(TODAY())&lt;10),YEAR(TODAY())&amp;"-0"&amp;MONTH(TODAY())&amp;"-0"&amp;DAY(TODAY()),IF(AND(E7="Last notification date",MONTH(TODAY())&gt;9,DAY(TODAY())&lt;10),YEAR(TODAY())&amp;"-"&amp;MONTH(TODAY())&amp;"-0"&amp;DAY(TODAY()),IF(AND(E7="Last notification date",MONTH(TODAY())&lt;10,DAY(TODAY())&gt;9),YEAR(TODAY())&amp;"-0"&amp;MONTH(TODAY())&amp;"-"&amp;DAY(TODAY()),IF(LEFT(G7,4)="{SEC","SEC ID",IF(LEFT(G7,4)="{DAT","DATE",IF(LEFT(G7,4)="{TEX",Val!B$21,IF(LEFT(G7,4)="{ALP",Val!B$20,IF(LEFT(G7,4)="{COU",Val!B$20,IF(OR(LEFT(G7,4)="{ISI",LEFT(G7,4)="{LEI"),Val!B$17,IF(OR(LEFT(G7,4)="{CA_",LEFT(G7,4)="{Mas",LEFT(G7,4)="{Y/N",LEFT(G7,4)="{No ",LEFT(G7,4)="{N/A",LEFT(G7,4)="{Con",LEFT(G7,4)="{LIS"),"LIST","")))))))))))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 s="127">
        <f t="shared" si="2"/>
        <v>0</v>
      </c>
      <c r="S7" s="129" t="str">
        <f t="shared" si="3"/>
        <v/>
      </c>
      <c r="T7" s="127" t="str">
        <f t="shared" si="4"/>
        <v>BLANK</v>
      </c>
      <c r="U7" s="127" t="str" cm="1">
        <f t="array" aca="1" ref="U7" ca="1">IF(AND(E7="Payment exemption explanation",ISBLANK(F7)=FALSE,F$77="Confirmed"),"FORMAT",IF(AND(E7="Historical Default and Loss Performance Data location",F$3="Public",ISBLANK(F7)=TRUE),"FORMAT",IF(AND(E6="Subject to severe clawback",F6="Y",ISBLANK(F7)=TRUE),"FORMAT",IF(AND(E6="Subject to severe clawback",F6="N",ISBLANK(F7)=FALSE),"FORMAT",IF(AND(OR(E7="Credit granting criteria supervision comment",E7="Credit granting criteria compliance comment"),ISBLANK(F7)=FALSE,OR(AND(F$34="N",E402="Originator (or original lender) is not a Credit institution"),AND(F$37="N",E$37="Originator (or original lender) is not a Credit institution"))),"FORMAT_S17",IF(AND(C7="STSS60",E7="Location of Liability cash flow model",ISBLANK(F7)=TRUE,F$3="Public"),"FORMAT_S60",IF(AND(C7="STSS58",E7="Historical Default and Loss Performance Data location",ISBLANK(F7)=TRUE,F$3="Public"),"FORMAT_S37",IF(AND(E7="Sponsor LEI",ISBLANK(F7)=TRUE,ISBLANK(F$8)=TRUE),"FORMAT_LEI",IF(AND(E7="Originator LEI",ISBLANK(F7)=TRUE,ISBLANK(F$11)=TRUE),"FORMAT_LEI",IF(OR(T7="EMPTY",P7+1&lt;LEN(F7),AND(G6="{Confirmed/Unconfirmed/N/A}",S7="N/A",F6="N/A",F7&lt;&gt;"")),"FORMAT",IF(OR(AND(E7="Non-ABCP securitisation unique identifier",MID(F7,21,1)&lt;&gt;"N"),AND(E7="ABCP transaction unique identifier",MID(F7,21,1)&lt;&gt;"T"),AND(E7="ABCP programme unique identifier",MID(F7,21,1)&lt;&gt;"P")),"FORMAT_SEC_ID",IF(AND(E7="Underlying exposures classification",F7&lt;&gt;"residential mortgages",F7&lt;&gt;"commercial mortgages",F7&lt;&gt;"credit facilities provided to individuals for personal, family or household consumption purposes",F7&lt;&gt;"credit facilities, including loans and leases, provided to any type of enterprise or corporation",F7&lt;&gt;"auto loans/leases",F7&lt;&gt;"credit-card receivables",F7&lt;&gt;"trade receivables",F7&lt;&gt;"others"),"FORMAT_LIST",IF(AND(E7="Instrument code",LEN(F7)-LEN(SUBSTITUTE(F7,";",""))&lt;&gt;LEN(F6)-LEN(SUBSTITUTE(F6,";",""))),"FORMAT_;",IF(AND(E7="Sponsor country (if multiple countries)",LEN(F7)-LEN(SUBSTITUTE(F7,";",""))&lt;&gt;LEN(F$11)-LEN(SUBSTITUTE(F$11,";",""))),"FORMAT_;",IF(AND(E7="Sponsor country (if multiple countries)",ISBLANK(F7)=FALSE,LEN(F7)-LEN(SUBSTITUTE(F7,";",""))=0),"FORMAT_;",IF(AND(E7="Sponsor country (if multiple countries)",ISBLANK(F7)=TRUE,LEN(F$11)-LEN(SUBSTITUTE(F$11,";",""))&lt;&gt;0),"FORMAT_;",IF(AND(E7="Originator country  (if multiple countries)",LEN(F7)-LEN(SUBSTITUTE(F7,";",""))&lt;&gt;0,ISBLANK(F7)=FALSE,LEN(F7)-LEN(SUBSTITUTE(F7,";",""))&lt;&gt;LEN(F$8)-LEN(SUBSTITUTE(F$8,";",""))),"FORMAT_;",IF(AND(E7="Originator country  (if multiple countries)",ISBLANK(F7)=FALSE,LEN(F7)-LEN(SUBSTITUTE(F7,";",""))=0),"FORMAT_;",IF(AND(E7="Originator country  (if multiple countries)",ISBLANK(F7)=TRUE,LEN(F$8)-LEN(SUBSTITUTE(F$8,";",""))&lt;&gt;0),"FORMAT_;",IF(AND(E7="Original lender country (if multiple countries)",ISBLANK(F7)=FALSE,LEN(F7)-LEN(SUBSTITUTE(F7,";",""))&lt;&gt;0,LEN(F7)-LEN(SUBSTITUTE(F7,";",""))&lt;&gt;LEN(F$14)-LEN(SUBSTITUTE(F$14,";",""))),"FORMAT_;",IF(AND(E7="Original lender country (if multiple countries)",ISBLANK(F7)=TRUE,LEN(F$14)-LEN(SUBSTITUTE(F$14,";",""))&lt;&gt;0),"FORMAT_;",IF(AND(E7="Original lender country (if multiple countries)",ISBLANK(F7)=FALSE,LEN(F7)-LEN(SUBSTITUTE(F7,";",""))=0),"FORMAT_;",IF(OR(AND(E7="Designated Entity LEI",LEN(F7)&lt;&gt;20),AND(G7="{LEI}",LEN(F7)&lt;&gt;0,LEN(F7)&lt;20),AND(G7="{ISIN}",LEN(F7)&lt;&gt;0,LEN(F7)&lt;12),AND(LEN(F7)&lt;&gt;20,E7="Retaining entity LEI",ISBLANK(F7)=FALSE),AND(E7="Instrument ISIN",ISBLANK(F7)=FALSE,LEN(F7)&gt;0,LEN(F7)&lt;11),AND(D7="M",LEFT(G7,4)="{DAT",LEN(F7)&lt;&gt;10)),"FORMAT_LEN",IF(OR(AND(F7&lt;&gt;"",LEFT(G7,4)&lt;&gt;"{TEX",ISNUMBER(SUMPRODUCT(FIND(MID(F7,ROW(INDIRECT("1:"&amp;LEN(F7))),1),W7)))=FALSE),AND(F7&lt;&gt;"",LEFT(G7,4)&lt;&gt;"{TEX",ISERROR(SUMPRODUCT(SEARCH(MID(F7,ROW(INDIRECT("1:"&amp;LEN(TRIM(F7)))),1)," "&amp;W7&amp;CHAR(10)&amp;"""")))=TRUE)),"FORMAT_CHAR",IF(LEFT(G7,4)="{TEX","TEXT","UNK")))))))))))))))))))))))))</f>
        <v>TEXT</v>
      </c>
      <c r="V7" s="127" t="b" cm="1">
        <f t="array" aca="1" ref="V7" ca="1">IF(OR(LEN(F7)&gt;P7+1),FALSE,IF(LEFT(G7,5)="{TEXT",TRUE,IF(AND(ISBLANK(F7)=FALSE,G7="{DATE_TEXT-YYYY-MM-DD}",LEN(F7)&lt;&gt;10),FALSE,IF(AND(ISBLANK(F7)=FALSE,ISNUMBER(SUMPRODUCT(SEARCH(MID(F7,ROW(INDIRECT("1:"&amp;LEN(TRIM(F7)))),1)," "&amp;W7&amp;CHAR(10)&amp;"""")))=FALSE),FALSE,TRUE))))</f>
        <v>1</v>
      </c>
      <c r="W7" s="128" t="str">
        <f>IF(G7="{Applicable/N/A}","N/Aplicable",IF(E7="Designated Entity LEI","ABCDEFGHIJKLMNOPQRSTUVWXYZ0123456789",IF(OR(G7="{ISIN}",G7="{LEI}"),";ABCDEFGHIJKLMNOPQRSTUVWXYZ0123456789",IF(G7="{Master Trust/Other}","Master TuOhe",IF(E7="Securitisation type","Privateublc",IF(LEFT(G7,4)="{CA_",Val!B$21,IF(G7="{COUNTRY_EU_LIST}"," ;abcdefghijklmnopqrstuvwxyzABCDEFGHIJKLMNOPQRSTUVWXYZ0123456789",IF(OR(G7="{NOTIFICATION ID}",G7="{SECURITISATION ID}"),Val!B$15,IF(G7="{COUNTRY_EU}"," ;abcdefghijklmnopqrstuvwxyzABCDEFGHIJKLMNOPQRSTUVWXYZ",IF(G7="{Confirmed/Unconfirmed}","ConfirmedUnc",IF(G7="{Confirmed/Unconfirmed/N/A}","Confirmed/UncNA",IF(LEFT(G7,4)="{DAT","0123456789-",IF(LEFT(G7,4)="{Y/N","YN",IF(OR(LEFT(G7,4)="{N/A",LEFT(G7,4)="{LIS",LEFT(G7,4)="{No ",LEFT(G7,4)="{SEC",LEFT(G7,4)="{Mas"),Val!B$20,IF(LEFT(G7,4)="{TEX",Val!B$21,IF(LEFT(G7,4)="{ALP",Val!B$20,IF(LEFT(G7,4)="{COU",Val!B$20)))))))))))))))))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 s="133"/>
      <c r="Y7" s="133"/>
      <c r="Z7" s="133"/>
      <c r="AA7" s="133"/>
      <c r="AB7" s="124" t="s">
        <v>710</v>
      </c>
      <c r="AC7" s="124" t="s">
        <v>756</v>
      </c>
      <c r="AD7" s="133"/>
      <c r="AE7" s="133"/>
      <c r="AF7" s="133"/>
      <c r="AG7" s="130" t="s">
        <v>1421</v>
      </c>
      <c r="AH7" s="133"/>
      <c r="AI7" s="135"/>
      <c r="AJ7" s="133"/>
      <c r="AK7" s="76"/>
    </row>
    <row r="8" spans="1:37" s="2" customFormat="1" ht="150" x14ac:dyDescent="0.25">
      <c r="A8" s="15" t="s">
        <v>1156</v>
      </c>
      <c r="B8" s="16" t="s">
        <v>70</v>
      </c>
      <c r="C8" s="33" t="s">
        <v>71</v>
      </c>
      <c r="D8" s="34" t="s">
        <v>62</v>
      </c>
      <c r="E8" s="23" t="s">
        <v>72</v>
      </c>
      <c r="F8" s="61" t="s">
        <v>1455</v>
      </c>
      <c r="G8" s="109" t="s">
        <v>34</v>
      </c>
      <c r="H8" s="43" t="s">
        <v>73</v>
      </c>
      <c r="I8" s="94" t="s">
        <v>1397</v>
      </c>
      <c r="J8" s="90" t="s">
        <v>74</v>
      </c>
      <c r="K8" s="44" t="s">
        <v>75</v>
      </c>
      <c r="L8" s="44" t="s">
        <v>49</v>
      </c>
      <c r="M8" s="44" t="s">
        <v>50</v>
      </c>
      <c r="N8" s="79" t="s">
        <v>76</v>
      </c>
      <c r="O8" s="127">
        <f t="shared" ca="1" si="1"/>
        <v>1</v>
      </c>
      <c r="P8" s="127">
        <v>10000</v>
      </c>
      <c r="Q8" s="128" t="str">
        <f ca="1">IF(AND(E8="Last notification date",MONTH(TODAY())&gt;9,DAY(TODAY())&gt;9),YEAR(TODAY())&amp;"-"&amp;MONTH(TODAY())&amp;"-"&amp;DAY(TODAY()),IF(AND(E8="Last notification date",MONTH(TODAY())&lt;9,DAY(TODAY())&lt;10),YEAR(TODAY())&amp;"-0"&amp;MONTH(TODAY())&amp;"-0"&amp;DAY(TODAY()),IF(AND(E8="Last notification date",MONTH(TODAY())&gt;9,DAY(TODAY())&lt;10),YEAR(TODAY())&amp;"-"&amp;MONTH(TODAY())&amp;"-0"&amp;DAY(TODAY()),IF(AND(E8="Last notification date",MONTH(TODAY())&lt;10,DAY(TODAY())&gt;9),YEAR(TODAY())&amp;"-0"&amp;MONTH(TODAY())&amp;"-"&amp;DAY(TODAY()),IF(LEFT(G8,4)="{SEC","SEC ID",IF(LEFT(G8,4)="{DAT","DATE",IF(LEFT(G8,4)="{TEX",Val!B$21,IF(LEFT(G8,4)="{ALP",Val!B$20,IF(LEFT(G8,4)="{COU",Val!B$20,IF(OR(LEFT(G8,4)="{ISI",LEFT(G8,4)="{LEI"),Val!B$17,IF(OR(LEFT(G8,4)="{CA_",LEFT(G8,4)="{Mas",LEFT(G8,4)="{Y/N",LEFT(G8,4)="{No ",LEFT(G8,4)="{N/A",LEFT(G8,4)="{Con",LEFT(G8,4)="{LIS"),"LIST","")))))))))))</f>
        <v>;ABCDEFGHIJKLMNOPQRSTUVWXYZ0123456789</v>
      </c>
      <c r="R8" s="127">
        <f t="shared" si="2"/>
        <v>20</v>
      </c>
      <c r="S8" s="129" t="str">
        <f t="shared" si="3"/>
        <v/>
      </c>
      <c r="T8" s="127" t="str">
        <f t="shared" si="4"/>
        <v>UNK</v>
      </c>
      <c r="U8" s="127" t="str" cm="1">
        <f t="array" aca="1" ref="U8" ca="1">IF(AND(E8="Payment exemption explanation",ISBLANK(F8)=FALSE,F$77="Confirmed"),"FORMAT",IF(AND(E8="Historical Default and Loss Performance Data location",F$3="Public",ISBLANK(F8)=TRUE),"FORMAT",IF(AND(E7="Subject to severe clawback",F7="Y",ISBLANK(F8)=TRUE),"FORMAT",IF(AND(E7="Subject to severe clawback",F7="N",ISBLANK(F8)=FALSE),"FORMAT",IF(AND(OR(E8="Credit granting criteria supervision comment",E8="Credit granting criteria compliance comment"),ISBLANK(F8)=FALSE,OR(AND(F$34="N",E403="Originator (or original lender) is not a Credit institution"),AND(F$37="N",E$37="Originator (or original lender) is not a Credit institution"))),"FORMAT_S17",IF(AND(C8="STSS60",E8="Location of Liability cash flow model",ISBLANK(F8)=TRUE,F$3="Public"),"FORMAT_S60",IF(AND(C8="STSS58",E8="Historical Default and Loss Performance Data location",ISBLANK(F8)=TRUE,F$3="Public"),"FORMAT_S37",IF(AND(E8="Sponsor LEI",ISBLANK(F8)=TRUE,ISBLANK(F$8)=TRUE),"FORMAT_LEI",IF(AND(E8="Originator LEI",ISBLANK(F8)=TRUE,ISBLANK(F$11)=TRUE),"FORMAT_LEI",IF(OR(T8="EMPTY",P8+1&lt;LEN(F8),AND(G7="{Confirmed/Unconfirmed/N/A}",S8="N/A",F7="N/A",F8&lt;&gt;"")),"FORMAT",IF(OR(AND(E8="Non-ABCP securitisation unique identifier",MID(F8,21,1)&lt;&gt;"N"),AND(E8="ABCP transaction unique identifier",MID(F8,21,1)&lt;&gt;"T"),AND(E8="ABCP programme unique identifier",MID(F8,21,1)&lt;&gt;"P")),"FORMAT_SEC_ID",IF(AND(E8="Underlying exposures classification",F8&lt;&gt;"residential mortgages",F8&lt;&gt;"commercial mortgages",F8&lt;&gt;"credit facilities provided to individuals for personal, family or household consumption purposes",F8&lt;&gt;"credit facilities, including loans and leases, provided to any type of enterprise or corporation",F8&lt;&gt;"auto loans/leases",F8&lt;&gt;"credit-card receivables",F8&lt;&gt;"trade receivables",F8&lt;&gt;"others"),"FORMAT_LIST",IF(AND(E8="Instrument code",LEN(F8)-LEN(SUBSTITUTE(F8,";",""))&lt;&gt;LEN(F7)-LEN(SUBSTITUTE(F7,";",""))),"FORMAT_;",IF(AND(E8="Sponsor country (if multiple countries)",LEN(F8)-LEN(SUBSTITUTE(F8,";",""))&lt;&gt;LEN(F$11)-LEN(SUBSTITUTE(F$11,";",""))),"FORMAT_;",IF(AND(E8="Sponsor country (if multiple countries)",ISBLANK(F8)=FALSE,LEN(F8)-LEN(SUBSTITUTE(F8,";",""))=0),"FORMAT_;",IF(AND(E8="Sponsor country (if multiple countries)",ISBLANK(F8)=TRUE,LEN(F$11)-LEN(SUBSTITUTE(F$11,";",""))&lt;&gt;0),"FORMAT_;",IF(AND(E8="Originator country  (if multiple countries)",LEN(F8)-LEN(SUBSTITUTE(F8,";",""))&lt;&gt;0,ISBLANK(F8)=FALSE,LEN(F8)-LEN(SUBSTITUTE(F8,";",""))&lt;&gt;LEN(F$8)-LEN(SUBSTITUTE(F$8,";",""))),"FORMAT_;",IF(AND(E8="Originator country  (if multiple countries)",ISBLANK(F8)=FALSE,LEN(F8)-LEN(SUBSTITUTE(F8,";",""))=0),"FORMAT_;",IF(AND(E8="Originator country  (if multiple countries)",ISBLANK(F8)=TRUE,LEN(F$8)-LEN(SUBSTITUTE(F$8,";",""))&lt;&gt;0),"FORMAT_;",IF(AND(E8="Original lender country (if multiple countries)",ISBLANK(F8)=FALSE,LEN(F8)-LEN(SUBSTITUTE(F8,";",""))&lt;&gt;0,LEN(F8)-LEN(SUBSTITUTE(F8,";",""))&lt;&gt;LEN(F$14)-LEN(SUBSTITUTE(F$14,";",""))),"FORMAT_;",IF(AND(E8="Original lender country (if multiple countries)",ISBLANK(F8)=TRUE,LEN(F$14)-LEN(SUBSTITUTE(F$14,";",""))&lt;&gt;0),"FORMAT_;",IF(AND(E8="Original lender country (if multiple countries)",ISBLANK(F8)=FALSE,LEN(F8)-LEN(SUBSTITUTE(F8,";",""))=0),"FORMAT_;",IF(OR(AND(E8="Designated Entity LEI",LEN(F8)&lt;&gt;20),AND(G8="{LEI}",LEN(F8)&lt;&gt;0,LEN(F8)&lt;20),AND(G8="{ISIN}",LEN(F8)&lt;&gt;0,LEN(F8)&lt;12),AND(LEN(F8)&lt;&gt;20,E8="Retaining entity LEI",ISBLANK(F8)=FALSE),AND(E8="Instrument ISIN",ISBLANK(F8)=FALSE,LEN(F8)&gt;0,LEN(F8)&lt;11),AND(D8="M",LEFT(G8,4)="{DAT",LEN(F8)&lt;&gt;10)),"FORMAT_LEN",IF(OR(AND(F8&lt;&gt;"",LEFT(G8,4)&lt;&gt;"{TEX",ISNUMBER(SUMPRODUCT(FIND(MID(F8,ROW(INDIRECT("1:"&amp;LEN(F8))),1),W8)))=FALSE),AND(F8&lt;&gt;"",LEFT(G8,4)&lt;&gt;"{TEX",ISERROR(SUMPRODUCT(SEARCH(MID(F8,ROW(INDIRECT("1:"&amp;LEN(TRIM(F8)))),1)," "&amp;W8&amp;CHAR(10)&amp;"""")))=TRUE)),"FORMAT_CHAR",IF(LEFT(G8,4)="{TEX","TEXT","UNK")))))))))))))))))))))))))</f>
        <v>UNK</v>
      </c>
      <c r="V8" s="127" t="b" cm="1">
        <f t="array" aca="1" ref="V8" ca="1">IF(OR(LEN(F8)&gt;P8+1),FALSE,IF(LEFT(G8,5)="{TEXT",TRUE,IF(AND(ISBLANK(F8)=FALSE,G8="{DATE_TEXT-YYYY-MM-DD}",LEN(F8)&lt;&gt;10),FALSE,IF(AND(ISBLANK(F8)=FALSE,ISNUMBER(SUMPRODUCT(SEARCH(MID(F8,ROW(INDIRECT("1:"&amp;LEN(TRIM(F8)))),1)," "&amp;W8&amp;CHAR(10)&amp;"""")))=FALSE),FALSE,TRUE))))</f>
        <v>1</v>
      </c>
      <c r="W8" s="128" t="str">
        <f>IF(G8="{Applicable/N/A}","N/Aplicable",IF(E8="Designated Entity LEI","ABCDEFGHIJKLMNOPQRSTUVWXYZ0123456789",IF(OR(G8="{ISIN}",G8="{LEI}"),";ABCDEFGHIJKLMNOPQRSTUVWXYZ0123456789",IF(G8="{Master Trust/Other}","Master TuOhe",IF(E8="Securitisation type","Privateublc",IF(LEFT(G8,4)="{CA_",Val!B$21,IF(G8="{COUNTRY_EU_LIST}"," ;abcdefghijklmnopqrstuvwxyzABCDEFGHIJKLMNOPQRSTUVWXYZ0123456789",IF(OR(G8="{NOTIFICATION ID}",G8="{SECURITISATION ID}"),Val!B$15,IF(G8="{COUNTRY_EU}"," ;abcdefghijklmnopqrstuvwxyzABCDEFGHIJKLMNOPQRSTUVWXYZ",IF(G8="{Confirmed/Unconfirmed}","ConfirmedUnc",IF(G8="{Confirmed/Unconfirmed/N/A}","Confirmed/UncNA",IF(LEFT(G8,4)="{DAT","0123456789-",IF(LEFT(G8,4)="{Y/N","YN",IF(OR(LEFT(G8,4)="{N/A",LEFT(G8,4)="{LIS",LEFT(G8,4)="{No ",LEFT(G8,4)="{SEC",LEFT(G8,4)="{Mas"),Val!B$20,IF(LEFT(G8,4)="{TEX",Val!B$21,IF(LEFT(G8,4)="{ALP",Val!B$20,IF(LEFT(G8,4)="{COU",Val!B$20)))))))))))))))))</f>
        <v>;ABCDEFGHIJKLMNOPQRSTUVWXYZ0123456789</v>
      </c>
      <c r="X8" s="133"/>
      <c r="Y8" s="133"/>
      <c r="Z8" s="133"/>
      <c r="AA8" s="133"/>
      <c r="AB8" s="124" t="s">
        <v>713</v>
      </c>
      <c r="AC8" s="124" t="s">
        <v>759</v>
      </c>
      <c r="AD8" s="133"/>
      <c r="AE8" s="133"/>
      <c r="AF8" s="133"/>
      <c r="AG8" s="130" t="s">
        <v>695</v>
      </c>
      <c r="AH8" s="133"/>
      <c r="AI8" s="118"/>
      <c r="AJ8" s="133"/>
      <c r="AK8" s="76"/>
    </row>
    <row r="9" spans="1:37" s="2" customFormat="1" ht="165" x14ac:dyDescent="0.25">
      <c r="A9" s="15" t="s">
        <v>1157</v>
      </c>
      <c r="B9" s="16" t="s">
        <v>77</v>
      </c>
      <c r="C9" s="17" t="s">
        <v>78</v>
      </c>
      <c r="D9" s="18" t="s">
        <v>62</v>
      </c>
      <c r="E9" s="23" t="s">
        <v>79</v>
      </c>
      <c r="F9" s="62" t="s">
        <v>742</v>
      </c>
      <c r="G9" s="109" t="s">
        <v>1107</v>
      </c>
      <c r="H9" s="43" t="s">
        <v>80</v>
      </c>
      <c r="I9" s="89" t="s">
        <v>1394</v>
      </c>
      <c r="J9" s="90" t="s">
        <v>81</v>
      </c>
      <c r="K9" s="44" t="s">
        <v>82</v>
      </c>
      <c r="L9" s="44" t="s">
        <v>83</v>
      </c>
      <c r="M9" s="44" t="s">
        <v>50</v>
      </c>
      <c r="N9" s="79" t="s">
        <v>49</v>
      </c>
      <c r="O9" s="127">
        <f t="shared" ca="1" si="1"/>
        <v>1</v>
      </c>
      <c r="P9" s="127">
        <v>50</v>
      </c>
      <c r="Q9" s="128" t="str">
        <f ca="1">IF(AND(E9="Last notification date",MONTH(TODAY())&gt;9,DAY(TODAY())&gt;9),YEAR(TODAY())&amp;"-"&amp;MONTH(TODAY())&amp;"-"&amp;DAY(TODAY()),IF(AND(E9="Last notification date",MONTH(TODAY())&lt;9,DAY(TODAY())&lt;10),YEAR(TODAY())&amp;"-0"&amp;MONTH(TODAY())&amp;"-0"&amp;DAY(TODAY()),IF(AND(E9="Last notification date",MONTH(TODAY())&gt;9,DAY(TODAY())&lt;10),YEAR(TODAY())&amp;"-"&amp;MONTH(TODAY())&amp;"-0"&amp;DAY(TODAY()),IF(AND(E9="Last notification date",MONTH(TODAY())&lt;10,DAY(TODAY())&gt;9),YEAR(TODAY())&amp;"-0"&amp;MONTH(TODAY())&amp;"-"&amp;DAY(TODAY()),IF(LEFT(G9,4)="{SEC","SEC ID",IF(LEFT(G9,4)="{DAT","DATE",IF(LEFT(G9,4)="{TEX",Val!B$21,IF(LEFT(G9,4)="{ALP",Val!B$20,IF(LEFT(G9,4)="{COU",Val!B$20,IF(OR(LEFT(G9,4)="{ISI",LEFT(G9,4)="{LEI"),Val!B$17,IF(OR(LEFT(G9,4)="{CA_",LEFT(G9,4)="{Mas",LEFT(G9,4)="{Y/N",LEFT(G9,4)="{No ",LEFT(G9,4)="{N/A",LEFT(G9,4)="{Con",LEFT(G9,4)="{LIS"),"LIST","")))))))))))</f>
        <v xml:space="preserve"> !"#$%&amp;'()*+,-./0123456789:;&lt;=&gt;?@ABCDEFGHIJKLMNOPQRSTUVWXYZ[\]^_`abcdefghijklmnopqrstuvwxyz{|}</v>
      </c>
      <c r="R9" s="127">
        <f t="shared" si="2"/>
        <v>11</v>
      </c>
      <c r="S9" s="129" t="str">
        <f t="shared" si="3"/>
        <v/>
      </c>
      <c r="T9" s="127" t="str">
        <f t="shared" si="4"/>
        <v>UNK</v>
      </c>
      <c r="U9" s="127" t="str" cm="1">
        <f t="array" aca="1" ref="U9" ca="1">IF(AND(E9="Payment exemption explanation",ISBLANK(F9)=FALSE,F$77="Confirmed"),"FORMAT",IF(AND(E9="Historical Default and Loss Performance Data location",F$3="Public",ISBLANK(F9)=TRUE),"FORMAT",IF(AND(E8="Subject to severe clawback",F8="Y",ISBLANK(F9)=TRUE),"FORMAT",IF(AND(E8="Subject to severe clawback",F8="N",ISBLANK(F9)=FALSE),"FORMAT",IF(AND(OR(E9="Credit granting criteria supervision comment",E9="Credit granting criteria compliance comment"),ISBLANK(F9)=FALSE,OR(AND(F$34="N",E404="Originator (or original lender) is not a Credit institution"),AND(F$37="N",E$37="Originator (or original lender) is not a Credit institution"))),"FORMAT_S17",IF(AND(C9="STSS60",E9="Location of Liability cash flow model",ISBLANK(F9)=TRUE,F$3="Public"),"FORMAT_S60",IF(AND(C9="STSS58",E9="Historical Default and Loss Performance Data location",ISBLANK(F9)=TRUE,F$3="Public"),"FORMAT_S37",IF(AND(E9="Sponsor LEI",ISBLANK(F9)=TRUE,ISBLANK(F$8)=TRUE),"FORMAT_LEI",IF(AND(E9="Originator LEI",ISBLANK(F9)=TRUE,ISBLANK(F$11)=TRUE),"FORMAT_LEI",IF(OR(T9="EMPTY",P9+1&lt;LEN(F9),AND(G8="{Confirmed/Unconfirmed/N/A}",S9="N/A",F8="N/A",F9&lt;&gt;"")),"FORMAT",IF(OR(AND(E9="Non-ABCP securitisation unique identifier",MID(F9,21,1)&lt;&gt;"N"),AND(E9="ABCP transaction unique identifier",MID(F9,21,1)&lt;&gt;"T"),AND(E9="ABCP programme unique identifier",MID(F9,21,1)&lt;&gt;"P")),"FORMAT_SEC_ID",IF(AND(E9="Underlying exposures classification",F9&lt;&gt;"residential mortgages",F9&lt;&gt;"commercial mortgages",F9&lt;&gt;"credit facilities provided to individuals for personal, family or household consumption purposes",F9&lt;&gt;"credit facilities, including loans and leases, provided to any type of enterprise or corporation",F9&lt;&gt;"auto loans/leases",F9&lt;&gt;"credit-card receivables",F9&lt;&gt;"trade receivables",F9&lt;&gt;"others"),"FORMAT_LIST",IF(AND(E9="Instrument code",LEN(F9)-LEN(SUBSTITUTE(F9,";",""))&lt;&gt;LEN(F8)-LEN(SUBSTITUTE(F8,";",""))),"FORMAT_;",IF(AND(E9="Sponsor country (if multiple countries)",LEN(F9)-LEN(SUBSTITUTE(F9,";",""))&lt;&gt;LEN(F$11)-LEN(SUBSTITUTE(F$11,";",""))),"FORMAT_;",IF(AND(E9="Sponsor country (if multiple countries)",ISBLANK(F9)=FALSE,LEN(F9)-LEN(SUBSTITUTE(F9,";",""))=0),"FORMAT_;",IF(AND(E9="Sponsor country (if multiple countries)",ISBLANK(F9)=TRUE,LEN(F$11)-LEN(SUBSTITUTE(F$11,";",""))&lt;&gt;0),"FORMAT_;",IF(AND(E9="Originator country  (if multiple countries)",LEN(F9)-LEN(SUBSTITUTE(F9,";",""))&lt;&gt;0,ISBLANK(F9)=FALSE,LEN(F9)-LEN(SUBSTITUTE(F9,";",""))&lt;&gt;LEN(F$8)-LEN(SUBSTITUTE(F$8,";",""))),"FORMAT_;",IF(AND(E9="Originator country  (if multiple countries)",ISBLANK(F9)=FALSE,LEN(F9)-LEN(SUBSTITUTE(F9,";",""))=0),"FORMAT_;",IF(AND(E9="Originator country  (if multiple countries)",ISBLANK(F9)=TRUE,LEN(F$8)-LEN(SUBSTITUTE(F$8,";",""))&lt;&gt;0),"FORMAT_;",IF(AND(E9="Original lender country (if multiple countries)",ISBLANK(F9)=FALSE,LEN(F9)-LEN(SUBSTITUTE(F9,";",""))&lt;&gt;0,LEN(F9)-LEN(SUBSTITUTE(F9,";",""))&lt;&gt;LEN(F$14)-LEN(SUBSTITUTE(F$14,";",""))),"FORMAT_;",IF(AND(E9="Original lender country (if multiple countries)",ISBLANK(F9)=TRUE,LEN(F$14)-LEN(SUBSTITUTE(F$14,";",""))&lt;&gt;0),"FORMAT_;",IF(AND(E9="Original lender country (if multiple countries)",ISBLANK(F9)=FALSE,LEN(F9)-LEN(SUBSTITUTE(F9,";",""))=0),"FORMAT_;",IF(OR(AND(E9="Designated Entity LEI",LEN(F9)&lt;&gt;20),AND(G9="{LEI}",LEN(F9)&lt;&gt;0,LEN(F9)&lt;20),AND(G9="{ISIN}",LEN(F9)&lt;&gt;0,LEN(F9)&lt;12),AND(LEN(F9)&lt;&gt;20,E9="Retaining entity LEI",ISBLANK(F9)=FALSE),AND(E9="Instrument ISIN",ISBLANK(F9)=FALSE,LEN(F9)&gt;0,LEN(F9)&lt;11),AND(D9="M",LEFT(G9,4)="{DAT",LEN(F9)&lt;&gt;10)),"FORMAT_LEN",IF(OR(AND(F9&lt;&gt;"",LEFT(G9,4)&lt;&gt;"{TEX",ISNUMBER(SUMPRODUCT(FIND(MID(F9,ROW(INDIRECT("1:"&amp;LEN(F9))),1),W9)))=FALSE),AND(F9&lt;&gt;"",LEFT(G9,4)&lt;&gt;"{TEX",ISERROR(SUMPRODUCT(SEARCH(MID(F9,ROW(INDIRECT("1:"&amp;LEN(TRIM(F9)))),1)," "&amp;W9&amp;CHAR(10)&amp;"""")))=TRUE)),"FORMAT_CHAR",IF(LEFT(G9,4)="{TEX","TEXT","UNK")))))))))))))))))))))))))</f>
        <v>UNK</v>
      </c>
      <c r="V9" s="127" t="b" cm="1">
        <f t="array" aca="1" ref="V9" ca="1">IF(OR(LEN(F9)&gt;P9+1),FALSE,IF(LEFT(G9,5)="{TEXT",TRUE,IF(AND(ISBLANK(F9)=FALSE,G9="{DATE_TEXT-YYYY-MM-DD}",LEN(F9)&lt;&gt;10),FALSE,IF(AND(ISBLANK(F9)=FALSE,ISNUMBER(SUMPRODUCT(SEARCH(MID(F9,ROW(INDIRECT("1:"&amp;LEN(TRIM(F9)))),1)," "&amp;W9&amp;CHAR(10)&amp;"""")))=FALSE),FALSE,TRUE))))</f>
        <v>1</v>
      </c>
      <c r="W9" s="128" t="str">
        <f>IF(G9="{Applicable/N/A}","N/Aplicable",IF(E9="Designated Entity LEI","ABCDEFGHIJKLMNOPQRSTUVWXYZ0123456789",IF(OR(G9="{ISIN}",G9="{LEI}"),";ABCDEFGHIJKLMNOPQRSTUVWXYZ0123456789",IF(G9="{Master Trust/Other}","Master TuOhe",IF(E9="Securitisation type","Privateublc",IF(LEFT(G9,4)="{CA_",Val!B$21,IF(G9="{COUNTRY_EU_LIST}"," ;abcdefghijklmnopqrstuvwxyzABCDEFGHIJKLMNOPQRSTUVWXYZ0123456789",IF(OR(G9="{NOTIFICATION ID}",G9="{SECURITISATION ID}"),Val!B$15,IF(G9="{COUNTRY_EU}"," ;abcdefghijklmnopqrstuvwxyzABCDEFGHIJKLMNOPQRSTUVWXYZ",IF(G9="{Confirmed/Unconfirmed}","ConfirmedUnc",IF(G9="{Confirmed/Unconfirmed/N/A}","Confirmed/UncNA",IF(LEFT(G9,4)="{DAT","0123456789-",IF(LEFT(G9,4)="{Y/N","YN",IF(OR(LEFT(G9,4)="{N/A",LEFT(G9,4)="{LIS",LEFT(G9,4)="{No ",LEFT(G9,4)="{SEC",LEFT(G9,4)="{Mas"),Val!B$20,IF(LEFT(G9,4)="{TEX",Val!B$21,IF(LEFT(G9,4)="{ALP",Val!B$20,IF(LEFT(G9,4)="{COU",Val!B$20)))))))))))))))))</f>
        <v xml:space="preserve"> ;abcdefghijklmnopqrstuvwxyzABCDEFGHIJKLMNOPQRSTUVWXYZ</v>
      </c>
      <c r="X9" s="133"/>
      <c r="Y9" s="133"/>
      <c r="Z9" s="133"/>
      <c r="AA9" s="133"/>
      <c r="AB9" s="124" t="s">
        <v>717</v>
      </c>
      <c r="AC9" s="124" t="s">
        <v>1115</v>
      </c>
      <c r="AD9" s="133"/>
      <c r="AE9" s="133"/>
      <c r="AF9" s="133"/>
      <c r="AG9" s="130" t="s">
        <v>698</v>
      </c>
      <c r="AH9" s="133"/>
      <c r="AI9" s="118"/>
      <c r="AJ9" s="133"/>
      <c r="AK9" s="76"/>
    </row>
    <row r="10" spans="1:37" s="2" customFormat="1" ht="210" x14ac:dyDescent="0.25">
      <c r="A10" s="15" t="s">
        <v>1158</v>
      </c>
      <c r="B10" s="16" t="s">
        <v>77</v>
      </c>
      <c r="C10" s="17" t="s">
        <v>78</v>
      </c>
      <c r="D10" s="18" t="s">
        <v>62</v>
      </c>
      <c r="E10" s="23" t="s">
        <v>1054</v>
      </c>
      <c r="F10" s="61"/>
      <c r="G10" s="109" t="s">
        <v>1108</v>
      </c>
      <c r="H10" s="43" t="s">
        <v>84</v>
      </c>
      <c r="I10" s="89" t="s">
        <v>1436</v>
      </c>
      <c r="J10" s="90" t="s">
        <v>81</v>
      </c>
      <c r="K10" s="44" t="s">
        <v>82</v>
      </c>
      <c r="L10" s="44" t="s">
        <v>83</v>
      </c>
      <c r="M10" s="44" t="s">
        <v>50</v>
      </c>
      <c r="N10" s="79" t="s">
        <v>49</v>
      </c>
      <c r="O10" s="127">
        <f t="shared" ca="1" si="1"/>
        <v>1</v>
      </c>
      <c r="P10" s="127">
        <v>10000</v>
      </c>
      <c r="Q10" s="128" t="str">
        <f ca="1">IF(AND(E10="Last notification date",MONTH(TODAY())&gt;9,DAY(TODAY())&gt;9),YEAR(TODAY())&amp;"-"&amp;MONTH(TODAY())&amp;"-"&amp;DAY(TODAY()),IF(AND(E10="Last notification date",MONTH(TODAY())&lt;9,DAY(TODAY())&lt;10),YEAR(TODAY())&amp;"-0"&amp;MONTH(TODAY())&amp;"-0"&amp;DAY(TODAY()),IF(AND(E10="Last notification date",MONTH(TODAY())&gt;9,DAY(TODAY())&lt;10),YEAR(TODAY())&amp;"-"&amp;MONTH(TODAY())&amp;"-0"&amp;DAY(TODAY()),IF(AND(E10="Last notification date",MONTH(TODAY())&lt;10,DAY(TODAY())&gt;9),YEAR(TODAY())&amp;"-0"&amp;MONTH(TODAY())&amp;"-"&amp;DAY(TODAY()),IF(LEFT(G10,4)="{SEC","SEC ID",IF(LEFT(G10,4)="{DAT","DATE",IF(LEFT(G10,4)="{TEX",Val!B$21,IF(LEFT(G10,4)="{ALP",Val!B$20,IF(LEFT(G10,4)="{COU",Val!B$20,IF(OR(LEFT(G10,4)="{ISI",LEFT(G10,4)="{LEI"),Val!B$17,IF(OR(LEFT(G10,4)="{CA_",LEFT(G10,4)="{Mas",LEFT(G10,4)="{Y/N",LEFT(G10,4)="{No ",LEFT(G10,4)="{N/A",LEFT(G10,4)="{Con",LEFT(G10,4)="{LIS"),"LIST","")))))))))))</f>
        <v xml:space="preserve"> !"#$%&amp;'()*+,-./0123456789:;&lt;=&gt;?@ABCDEFGHIJKLMNOPQRSTUVWXYZ[\]^_`abcdefghijklmnopqrstuvwxyz{|}</v>
      </c>
      <c r="R10" s="127">
        <f t="shared" si="2"/>
        <v>0</v>
      </c>
      <c r="S10" s="129" t="str">
        <f t="shared" si="3"/>
        <v/>
      </c>
      <c r="T10" s="127" t="str">
        <f t="shared" si="4"/>
        <v>BLANK</v>
      </c>
      <c r="U10" s="127" t="str" cm="1">
        <f t="array" aca="1" ref="U10" ca="1">IF(AND(E10="Payment exemption explanation",ISBLANK(F10)=FALSE,F$77="Confirmed"),"FORMAT",IF(AND(E10="Historical Default and Loss Performance Data location",F$3="Public",ISBLANK(F10)=TRUE),"FORMAT",IF(AND(E9="Subject to severe clawback",F9="Y",ISBLANK(F10)=TRUE),"FORMAT",IF(AND(E9="Subject to severe clawback",F9="N",ISBLANK(F10)=FALSE),"FORMAT",IF(AND(OR(E10="Credit granting criteria supervision comment",E10="Credit granting criteria compliance comment"),ISBLANK(F10)=FALSE,OR(AND(F$34="N",E405="Originator (or original lender) is not a Credit institution"),AND(F$37="N",E$37="Originator (or original lender) is not a Credit institution"))),"FORMAT_S17",IF(AND(C10="STSS60",E10="Location of Liability cash flow model",ISBLANK(F10)=TRUE,F$3="Public"),"FORMAT_S60",IF(AND(C10="STSS58",E10="Historical Default and Loss Performance Data location",ISBLANK(F10)=TRUE,F$3="Public"),"FORMAT_S37",IF(AND(E10="Sponsor LEI",ISBLANK(F10)=TRUE,ISBLANK(F$8)=TRUE),"FORMAT_LEI",IF(AND(E10="Originator LEI",ISBLANK(F10)=TRUE,ISBLANK(F$11)=TRUE),"FORMAT_LEI",IF(OR(T10="EMPTY",P10+1&lt;LEN(F10),AND(G9="{Confirmed/Unconfirmed/N/A}",S10="N/A",F9="N/A",F10&lt;&gt;"")),"FORMAT",IF(OR(AND(E10="Non-ABCP securitisation unique identifier",MID(F10,21,1)&lt;&gt;"N"),AND(E10="ABCP transaction unique identifier",MID(F10,21,1)&lt;&gt;"T"),AND(E10="ABCP programme unique identifier",MID(F10,21,1)&lt;&gt;"P")),"FORMAT_SEC_ID",IF(AND(E10="Underlying exposures classification",F10&lt;&gt;"residential mortgages",F10&lt;&gt;"commercial mortgages",F10&lt;&gt;"credit facilities provided to individuals for personal, family or household consumption purposes",F10&lt;&gt;"credit facilities, including loans and leases, provided to any type of enterprise or corporation",F10&lt;&gt;"auto loans/leases",F10&lt;&gt;"credit-card receivables",F10&lt;&gt;"trade receivables",F10&lt;&gt;"others"),"FORMAT_LIST",IF(AND(E10="Instrument code",LEN(F10)-LEN(SUBSTITUTE(F10,";",""))&lt;&gt;LEN(F9)-LEN(SUBSTITUTE(F9,";",""))),"FORMAT_;",IF(AND(E10="Sponsor country (if multiple countries)",LEN(F10)-LEN(SUBSTITUTE(F10,";",""))&lt;&gt;LEN(F$11)-LEN(SUBSTITUTE(F$11,";",""))),"FORMAT_;",IF(AND(E10="Sponsor country (if multiple countries)",ISBLANK(F10)=FALSE,LEN(F10)-LEN(SUBSTITUTE(F10,";",""))=0),"FORMAT_;",IF(AND(E10="Sponsor country (if multiple countries)",ISBLANK(F10)=TRUE,LEN(F$11)-LEN(SUBSTITUTE(F$11,";",""))&lt;&gt;0),"FORMAT_;",IF(AND(E10="Originator country  (if multiple countries)",LEN(F10)-LEN(SUBSTITUTE(F10,";",""))&lt;&gt;0,ISBLANK(F10)=FALSE,LEN(F10)-LEN(SUBSTITUTE(F10,";",""))&lt;&gt;LEN(F$8)-LEN(SUBSTITUTE(F$8,";",""))),"FORMAT_;",IF(AND(E10="Originator country  (if multiple countries)",ISBLANK(F10)=FALSE,LEN(F10)-LEN(SUBSTITUTE(F10,";",""))=0),"FORMAT_;",IF(AND(E10="Originator country  (if multiple countries)",ISBLANK(F10)=TRUE,LEN(F$8)-LEN(SUBSTITUTE(F$8,";",""))&lt;&gt;0),"FORMAT_;",IF(AND(E10="Original lender country (if multiple countries)",ISBLANK(F10)=FALSE,LEN(F10)-LEN(SUBSTITUTE(F10,";",""))&lt;&gt;0,LEN(F10)-LEN(SUBSTITUTE(F10,";",""))&lt;&gt;LEN(F$14)-LEN(SUBSTITUTE(F$14,";",""))),"FORMAT_;",IF(AND(E10="Original lender country (if multiple countries)",ISBLANK(F10)=TRUE,LEN(F$14)-LEN(SUBSTITUTE(F$14,";",""))&lt;&gt;0),"FORMAT_;",IF(AND(E10="Original lender country (if multiple countries)",ISBLANK(F10)=FALSE,LEN(F10)-LEN(SUBSTITUTE(F10,";",""))=0),"FORMAT_;",IF(OR(AND(E10="Designated Entity LEI",LEN(F10)&lt;&gt;20),AND(G10="{LEI}",LEN(F10)&lt;&gt;0,LEN(F10)&lt;20),AND(G10="{ISIN}",LEN(F10)&lt;&gt;0,LEN(F10)&lt;12),AND(LEN(F10)&lt;&gt;20,E10="Retaining entity LEI",ISBLANK(F10)=FALSE),AND(E10="Instrument ISIN",ISBLANK(F10)=FALSE,LEN(F10)&gt;0,LEN(F10)&lt;11),AND(D10="M",LEFT(G10,4)="{DAT",LEN(F10)&lt;&gt;10)),"FORMAT_LEN",IF(OR(AND(F10&lt;&gt;"",LEFT(G10,4)&lt;&gt;"{TEX",ISNUMBER(SUMPRODUCT(FIND(MID(F10,ROW(INDIRECT("1:"&amp;LEN(F10))),1),W10)))=FALSE),AND(F10&lt;&gt;"",LEFT(G10,4)&lt;&gt;"{TEX",ISERROR(SUMPRODUCT(SEARCH(MID(F10,ROW(INDIRECT("1:"&amp;LEN(TRIM(F10)))),1)," "&amp;W10&amp;CHAR(10)&amp;"""")))=TRUE)),"FORMAT_CHAR",IF(LEFT(G10,4)="{TEX","TEXT","UNK")))))))))))))))))))))))))</f>
        <v>UNK</v>
      </c>
      <c r="V10" s="127" t="b" cm="1">
        <f t="array" aca="1" ref="V10" ca="1">IF(OR(LEN(F10)&gt;P10+1),FALSE,IF(LEFT(G10,5)="{TEXT",TRUE,IF(AND(ISBLANK(F10)=FALSE,G10="{DATE_TEXT-YYYY-MM-DD}",LEN(F10)&lt;&gt;10),FALSE,IF(AND(ISBLANK(F10)=FALSE,ISNUMBER(SUMPRODUCT(SEARCH(MID(F10,ROW(INDIRECT("1:"&amp;LEN(TRIM(F10)))),1)," "&amp;W10&amp;CHAR(10)&amp;"""")))=FALSE),FALSE,TRUE))))</f>
        <v>1</v>
      </c>
      <c r="W10" s="128" t="str">
        <f>IF(G10="{Applicable/N/A}","N/Aplicable",IF(E10="Designated Entity LEI","ABCDEFGHIJKLMNOPQRSTUVWXYZ0123456789",IF(OR(G10="{ISIN}",G10="{LEI}"),";ABCDEFGHIJKLMNOPQRSTUVWXYZ0123456789",IF(G10="{Master Trust/Other}","Master TuOhe",IF(E10="Securitisation type","Privateublc",IF(LEFT(G10,4)="{CA_",Val!B$21,IF(G10="{COUNTRY_EU_LIST}"," ;abcdefghijklmnopqrstuvwxyzABCDEFGHIJKLMNOPQRSTUVWXYZ0123456789",IF(OR(G10="{NOTIFICATION ID}",G10="{SECURITISATION ID}"),Val!B$15,IF(G10="{COUNTRY_EU}"," ;abcdefghijklmnopqrstuvwxyzABCDEFGHIJKLMNOPQRSTUVWXYZ",IF(G10="{Confirmed/Unconfirmed}","ConfirmedUnc",IF(G10="{Confirmed/Unconfirmed/N/A}","Confirmed/UncNA",IF(LEFT(G10,4)="{DAT","0123456789-",IF(LEFT(G10,4)="{Y/N","YN",IF(OR(LEFT(G10,4)="{N/A",LEFT(G10,4)="{LIS",LEFT(G10,4)="{No ",LEFT(G10,4)="{SEC",LEFT(G10,4)="{Mas"),Val!B$20,IF(LEFT(G10,4)="{TEX",Val!B$21,IF(LEFT(G10,4)="{ALP",Val!B$20,IF(LEFT(G10,4)="{COU",Val!B$20)))))))))))))))))</f>
        <v xml:space="preserve"> ;abcdefghijklmnopqrstuvwxyzABCDEFGHIJKLMNOPQRSTUVWXYZ0123456789</v>
      </c>
      <c r="X10" s="133"/>
      <c r="Y10" s="133"/>
      <c r="Z10" s="133"/>
      <c r="AA10" s="133"/>
      <c r="AB10" s="135"/>
      <c r="AC10" s="124" t="s">
        <v>1071</v>
      </c>
      <c r="AD10" s="133"/>
      <c r="AE10" s="133"/>
      <c r="AF10" s="133"/>
      <c r="AG10" s="130" t="s">
        <v>700</v>
      </c>
      <c r="AH10" s="133"/>
      <c r="AI10" s="118"/>
      <c r="AJ10" s="133"/>
      <c r="AK10" s="76"/>
    </row>
    <row r="11" spans="1:37" s="2" customFormat="1" ht="150" x14ac:dyDescent="0.25">
      <c r="A11" s="15" t="s">
        <v>1159</v>
      </c>
      <c r="B11" s="16" t="s">
        <v>85</v>
      </c>
      <c r="C11" s="17" t="s">
        <v>71</v>
      </c>
      <c r="D11" s="18" t="s">
        <v>62</v>
      </c>
      <c r="E11" s="23" t="s">
        <v>86</v>
      </c>
      <c r="F11" s="61"/>
      <c r="G11" s="109" t="s">
        <v>34</v>
      </c>
      <c r="H11" s="43" t="s">
        <v>87</v>
      </c>
      <c r="I11" s="94" t="s">
        <v>1396</v>
      </c>
      <c r="J11" s="90" t="s">
        <v>74</v>
      </c>
      <c r="K11" s="44" t="s">
        <v>75</v>
      </c>
      <c r="L11" s="44" t="s">
        <v>49</v>
      </c>
      <c r="M11" s="44" t="s">
        <v>50</v>
      </c>
      <c r="N11" s="79" t="s">
        <v>76</v>
      </c>
      <c r="O11" s="127">
        <f t="shared" ca="1" si="1"/>
        <v>1</v>
      </c>
      <c r="P11" s="127">
        <v>10000</v>
      </c>
      <c r="Q11" s="128" t="str">
        <f ca="1">IF(AND(E11="Last notification date",MONTH(TODAY())&gt;9,DAY(TODAY())&gt;9),YEAR(TODAY())&amp;"-"&amp;MONTH(TODAY())&amp;"-"&amp;DAY(TODAY()),IF(AND(E11="Last notification date",MONTH(TODAY())&lt;9,DAY(TODAY())&lt;10),YEAR(TODAY())&amp;"-0"&amp;MONTH(TODAY())&amp;"-0"&amp;DAY(TODAY()),IF(AND(E11="Last notification date",MONTH(TODAY())&gt;9,DAY(TODAY())&lt;10),YEAR(TODAY())&amp;"-"&amp;MONTH(TODAY())&amp;"-0"&amp;DAY(TODAY()),IF(AND(E11="Last notification date",MONTH(TODAY())&lt;10,DAY(TODAY())&gt;9),YEAR(TODAY())&amp;"-0"&amp;MONTH(TODAY())&amp;"-"&amp;DAY(TODAY()),IF(LEFT(G11,4)="{SEC","SEC ID",IF(LEFT(G11,4)="{DAT","DATE",IF(LEFT(G11,4)="{TEX",Val!B$21,IF(LEFT(G11,4)="{ALP",Val!B$20,IF(LEFT(G11,4)="{COU",Val!B$20,IF(OR(LEFT(G11,4)="{ISI",LEFT(G11,4)="{LEI"),Val!B$17,IF(OR(LEFT(G11,4)="{CA_",LEFT(G11,4)="{Mas",LEFT(G11,4)="{Y/N",LEFT(G11,4)="{No ",LEFT(G11,4)="{N/A",LEFT(G11,4)="{Con",LEFT(G11,4)="{LIS"),"LIST","")))))))))))</f>
        <v>;ABCDEFGHIJKLMNOPQRSTUVWXYZ0123456789</v>
      </c>
      <c r="R11" s="127">
        <f t="shared" si="2"/>
        <v>0</v>
      </c>
      <c r="S11" s="129" t="str">
        <f t="shared" si="3"/>
        <v/>
      </c>
      <c r="T11" s="127" t="str">
        <f t="shared" si="4"/>
        <v>BLANK</v>
      </c>
      <c r="U11" s="127" t="str" cm="1">
        <f t="array" aca="1" ref="U11" ca="1">IF(AND(E11="Payment exemption explanation",ISBLANK(F11)=FALSE,F$77="Confirmed"),"FORMAT",IF(AND(E11="Historical Default and Loss Performance Data location",F$3="Public",ISBLANK(F11)=TRUE),"FORMAT",IF(AND(E10="Subject to severe clawback",F10="Y",ISBLANK(F11)=TRUE),"FORMAT",IF(AND(E10="Subject to severe clawback",F10="N",ISBLANK(F11)=FALSE),"FORMAT",IF(AND(OR(E11="Credit granting criteria supervision comment",E11="Credit granting criteria compliance comment"),ISBLANK(F11)=FALSE,OR(AND(F$34="N",E406="Originator (or original lender) is not a Credit institution"),AND(F$37="N",E$37="Originator (or original lender) is not a Credit institution"))),"FORMAT_S17",IF(AND(C11="STSS60",E11="Location of Liability cash flow model",ISBLANK(F11)=TRUE,F$3="Public"),"FORMAT_S60",IF(AND(C11="STSS58",E11="Historical Default and Loss Performance Data location",ISBLANK(F11)=TRUE,F$3="Public"),"FORMAT_S37",IF(AND(E11="Sponsor LEI",ISBLANK(F11)=TRUE,ISBLANK(F$8)=TRUE),"FORMAT_LEI",IF(AND(E11="Originator LEI",ISBLANK(F11)=TRUE,ISBLANK(F$11)=TRUE),"FORMAT_LEI",IF(OR(T11="EMPTY",P11+1&lt;LEN(F11),AND(G10="{Confirmed/Unconfirmed/N/A}",S11="N/A",F10="N/A",F11&lt;&gt;"")),"FORMAT",IF(OR(AND(E11="Non-ABCP securitisation unique identifier",MID(F11,21,1)&lt;&gt;"N"),AND(E11="ABCP transaction unique identifier",MID(F11,21,1)&lt;&gt;"T"),AND(E11="ABCP programme unique identifier",MID(F11,21,1)&lt;&gt;"P")),"FORMAT_SEC_ID",IF(AND(E11="Underlying exposures classification",F11&lt;&gt;"residential mortgages",F11&lt;&gt;"commercial mortgages",F11&lt;&gt;"credit facilities provided to individuals for personal, family or household consumption purposes",F11&lt;&gt;"credit facilities, including loans and leases, provided to any type of enterprise or corporation",F11&lt;&gt;"auto loans/leases",F11&lt;&gt;"credit-card receivables",F11&lt;&gt;"trade receivables",F11&lt;&gt;"others"),"FORMAT_LIST",IF(AND(E11="Instrument code",LEN(F11)-LEN(SUBSTITUTE(F11,";",""))&lt;&gt;LEN(F10)-LEN(SUBSTITUTE(F10,";",""))),"FORMAT_;",IF(AND(E11="Sponsor country (if multiple countries)",LEN(F11)-LEN(SUBSTITUTE(F11,";",""))&lt;&gt;LEN(F$11)-LEN(SUBSTITUTE(F$11,";",""))),"FORMAT_;",IF(AND(E11="Sponsor country (if multiple countries)",ISBLANK(F11)=FALSE,LEN(F11)-LEN(SUBSTITUTE(F11,";",""))=0),"FORMAT_;",IF(AND(E11="Sponsor country (if multiple countries)",ISBLANK(F11)=TRUE,LEN(F$11)-LEN(SUBSTITUTE(F$11,";",""))&lt;&gt;0),"FORMAT_;",IF(AND(E11="Originator country  (if multiple countries)",LEN(F11)-LEN(SUBSTITUTE(F11,";",""))&lt;&gt;0,ISBLANK(F11)=FALSE,LEN(F11)-LEN(SUBSTITUTE(F11,";",""))&lt;&gt;LEN(F$8)-LEN(SUBSTITUTE(F$8,";",""))),"FORMAT_;",IF(AND(E11="Originator country  (if multiple countries)",ISBLANK(F11)=FALSE,LEN(F11)-LEN(SUBSTITUTE(F11,";",""))=0),"FORMAT_;",IF(AND(E11="Originator country  (if multiple countries)",ISBLANK(F11)=TRUE,LEN(F$8)-LEN(SUBSTITUTE(F$8,";",""))&lt;&gt;0),"FORMAT_;",IF(AND(E11="Original lender country (if multiple countries)",ISBLANK(F11)=FALSE,LEN(F11)-LEN(SUBSTITUTE(F11,";",""))&lt;&gt;0,LEN(F11)-LEN(SUBSTITUTE(F11,";",""))&lt;&gt;LEN(F$14)-LEN(SUBSTITUTE(F$14,";",""))),"FORMAT_;",IF(AND(E11="Original lender country (if multiple countries)",ISBLANK(F11)=TRUE,LEN(F$14)-LEN(SUBSTITUTE(F$14,";",""))&lt;&gt;0),"FORMAT_;",IF(AND(E11="Original lender country (if multiple countries)",ISBLANK(F11)=FALSE,LEN(F11)-LEN(SUBSTITUTE(F11,";",""))=0),"FORMAT_;",IF(OR(AND(E11="Designated Entity LEI",LEN(F11)&lt;&gt;20),AND(G11="{LEI}",LEN(F11)&lt;&gt;0,LEN(F11)&lt;20),AND(G11="{ISIN}",LEN(F11)&lt;&gt;0,LEN(F11)&lt;12),AND(LEN(F11)&lt;&gt;20,E11="Retaining entity LEI",ISBLANK(F11)=FALSE),AND(E11="Instrument ISIN",ISBLANK(F11)=FALSE,LEN(F11)&gt;0,LEN(F11)&lt;11),AND(D11="M",LEFT(G11,4)="{DAT",LEN(F11)&lt;&gt;10)),"FORMAT_LEN",IF(OR(AND(F11&lt;&gt;"",LEFT(G11,4)&lt;&gt;"{TEX",ISNUMBER(SUMPRODUCT(FIND(MID(F11,ROW(INDIRECT("1:"&amp;LEN(F11))),1),W11)))=FALSE),AND(F11&lt;&gt;"",LEFT(G11,4)&lt;&gt;"{TEX",ISERROR(SUMPRODUCT(SEARCH(MID(F11,ROW(INDIRECT("1:"&amp;LEN(TRIM(F11)))),1)," "&amp;W11&amp;CHAR(10)&amp;"""")))=TRUE)),"FORMAT_CHAR",IF(LEFT(G11,4)="{TEX","TEXT","UNK")))))))))))))))))))))))))</f>
        <v>UNK</v>
      </c>
      <c r="V11" s="127" t="b" cm="1">
        <f t="array" aca="1" ref="V11" ca="1">IF(OR(LEN(F11)&gt;P11+1),FALSE,IF(LEFT(G11,5)="{TEXT",TRUE,IF(AND(ISBLANK(F11)=FALSE,G11="{DATE_TEXT-YYYY-MM-DD}",LEN(F11)&lt;&gt;10),FALSE,IF(AND(ISBLANK(F11)=FALSE,ISNUMBER(SUMPRODUCT(SEARCH(MID(F11,ROW(INDIRECT("1:"&amp;LEN(TRIM(F11)))),1)," "&amp;W11&amp;CHAR(10)&amp;"""")))=FALSE),FALSE,TRUE))))</f>
        <v>1</v>
      </c>
      <c r="W11" s="128" t="str">
        <f>IF(G11="{Applicable/N/A}","N/Aplicable",IF(E11="Designated Entity LEI","ABCDEFGHIJKLMNOPQRSTUVWXYZ0123456789",IF(OR(G11="{ISIN}",G11="{LEI}"),";ABCDEFGHIJKLMNOPQRSTUVWXYZ0123456789",IF(G11="{Master Trust/Other}","Master TuOhe",IF(E11="Securitisation type","Privateublc",IF(LEFT(G11,4)="{CA_",Val!B$21,IF(G11="{COUNTRY_EU_LIST}"," ;abcdefghijklmnopqrstuvwxyzABCDEFGHIJKLMNOPQRSTUVWXYZ0123456789",IF(OR(G11="{NOTIFICATION ID}",G11="{SECURITISATION ID}"),Val!B$15,IF(G11="{COUNTRY_EU}"," ;abcdefghijklmnopqrstuvwxyzABCDEFGHIJKLMNOPQRSTUVWXYZ",IF(G11="{Confirmed/Unconfirmed}","ConfirmedUnc",IF(G11="{Confirmed/Unconfirmed/N/A}","Confirmed/UncNA",IF(LEFT(G11,4)="{DAT","0123456789-",IF(LEFT(G11,4)="{Y/N","YN",IF(OR(LEFT(G11,4)="{N/A",LEFT(G11,4)="{LIS",LEFT(G11,4)="{No ",LEFT(G11,4)="{SEC",LEFT(G11,4)="{Mas"),Val!B$20,IF(LEFT(G11,4)="{TEX",Val!B$21,IF(LEFT(G11,4)="{ALP",Val!B$20,IF(LEFT(G11,4)="{COU",Val!B$20)))))))))))))))))</f>
        <v>;ABCDEFGHIJKLMNOPQRSTUVWXYZ0123456789</v>
      </c>
      <c r="X11" s="133"/>
      <c r="Y11" s="133"/>
      <c r="Z11" s="133"/>
      <c r="AA11" s="133"/>
      <c r="AB11" s="135"/>
      <c r="AC11" s="124" t="s">
        <v>1116</v>
      </c>
      <c r="AD11" s="133"/>
      <c r="AE11" s="133"/>
      <c r="AF11" s="133"/>
      <c r="AG11" s="130" t="s">
        <v>118</v>
      </c>
      <c r="AH11" s="133"/>
      <c r="AI11" s="118"/>
      <c r="AJ11" s="133"/>
      <c r="AK11" s="76"/>
    </row>
    <row r="12" spans="1:37" s="2" customFormat="1" ht="165" x14ac:dyDescent="0.25">
      <c r="A12" s="15" t="s">
        <v>1160</v>
      </c>
      <c r="B12" s="16" t="s">
        <v>88</v>
      </c>
      <c r="C12" s="17" t="s">
        <v>78</v>
      </c>
      <c r="D12" s="18" t="s">
        <v>62</v>
      </c>
      <c r="E12" s="23" t="s">
        <v>89</v>
      </c>
      <c r="F12" s="62"/>
      <c r="G12" s="109" t="s">
        <v>1107</v>
      </c>
      <c r="H12" s="43" t="s">
        <v>90</v>
      </c>
      <c r="I12" s="94" t="s">
        <v>1395</v>
      </c>
      <c r="J12" s="137" t="s">
        <v>81</v>
      </c>
      <c r="K12" s="139" t="s">
        <v>82</v>
      </c>
      <c r="L12" s="139" t="s">
        <v>83</v>
      </c>
      <c r="M12" s="139" t="s">
        <v>50</v>
      </c>
      <c r="N12" s="141" t="s">
        <v>49</v>
      </c>
      <c r="O12" s="127">
        <f t="shared" ca="1" si="1"/>
        <v>1</v>
      </c>
      <c r="P12" s="127">
        <v>50</v>
      </c>
      <c r="Q12" s="128" t="str">
        <f ca="1">IF(AND(E12="Last notification date",MONTH(TODAY())&gt;9,DAY(TODAY())&gt;9),YEAR(TODAY())&amp;"-"&amp;MONTH(TODAY())&amp;"-"&amp;DAY(TODAY()),IF(AND(E12="Last notification date",MONTH(TODAY())&lt;9,DAY(TODAY())&lt;10),YEAR(TODAY())&amp;"-0"&amp;MONTH(TODAY())&amp;"-0"&amp;DAY(TODAY()),IF(AND(E12="Last notification date",MONTH(TODAY())&gt;9,DAY(TODAY())&lt;10),YEAR(TODAY())&amp;"-"&amp;MONTH(TODAY())&amp;"-0"&amp;DAY(TODAY()),IF(AND(E12="Last notification date",MONTH(TODAY())&lt;10,DAY(TODAY())&gt;9),YEAR(TODAY())&amp;"-0"&amp;MONTH(TODAY())&amp;"-"&amp;DAY(TODAY()),IF(LEFT(G12,4)="{SEC","SEC ID",IF(LEFT(G12,4)="{DAT","DATE",IF(LEFT(G12,4)="{TEX",Val!B$21,IF(LEFT(G12,4)="{ALP",Val!B$20,IF(LEFT(G12,4)="{COU",Val!B$20,IF(OR(LEFT(G12,4)="{ISI",LEFT(G12,4)="{LEI"),Val!B$17,IF(OR(LEFT(G12,4)="{CA_",LEFT(G12,4)="{Mas",LEFT(G12,4)="{Y/N",LEFT(G12,4)="{No ",LEFT(G12,4)="{N/A",LEFT(G12,4)="{Con",LEFT(G12,4)="{LIS"),"LIST","")))))))))))</f>
        <v xml:space="preserve"> !"#$%&amp;'()*+,-./0123456789:;&lt;=&gt;?@ABCDEFGHIJKLMNOPQRSTUVWXYZ[\]^_`abcdefghijklmnopqrstuvwxyz{|}</v>
      </c>
      <c r="R12" s="127">
        <f t="shared" si="2"/>
        <v>0</v>
      </c>
      <c r="S12" s="129" t="str">
        <f t="shared" si="3"/>
        <v/>
      </c>
      <c r="T12" s="127" t="str">
        <f t="shared" si="4"/>
        <v>BLANK</v>
      </c>
      <c r="U12" s="127" t="str" cm="1">
        <f t="array" aca="1" ref="U12" ca="1">IF(AND(E12="Payment exemption explanation",ISBLANK(F12)=FALSE,F$77="Confirmed"),"FORMAT",IF(AND(E12="Historical Default and Loss Performance Data location",F$3="Public",ISBLANK(F12)=TRUE),"FORMAT",IF(AND(E11="Subject to severe clawback",F11="Y",ISBLANK(F12)=TRUE),"FORMAT",IF(AND(E11="Subject to severe clawback",F11="N",ISBLANK(F12)=FALSE),"FORMAT",IF(AND(OR(E12="Credit granting criteria supervision comment",E12="Credit granting criteria compliance comment"),ISBLANK(F12)=FALSE,OR(AND(F$34="N",E407="Originator (or original lender) is not a Credit institution"),AND(F$37="N",E$37="Originator (or original lender) is not a Credit institution"))),"FORMAT_S17",IF(AND(C12="STSS60",E12="Location of Liability cash flow model",ISBLANK(F12)=TRUE,F$3="Public"),"FORMAT_S60",IF(AND(C12="STSS58",E12="Historical Default and Loss Performance Data location",ISBLANK(F12)=TRUE,F$3="Public"),"FORMAT_S37",IF(AND(E12="Sponsor LEI",ISBLANK(F12)=TRUE,ISBLANK(F$8)=TRUE),"FORMAT_LEI",IF(AND(E12="Originator LEI",ISBLANK(F12)=TRUE,ISBLANK(F$11)=TRUE),"FORMAT_LEI",IF(OR(T12="EMPTY",P12+1&lt;LEN(F12),AND(G11="{Confirmed/Unconfirmed/N/A}",S12="N/A",F11="N/A",F12&lt;&gt;"")),"FORMAT",IF(OR(AND(E12="Non-ABCP securitisation unique identifier",MID(F12,21,1)&lt;&gt;"N"),AND(E12="ABCP transaction unique identifier",MID(F12,21,1)&lt;&gt;"T"),AND(E12="ABCP programme unique identifier",MID(F12,21,1)&lt;&gt;"P")),"FORMAT_SEC_ID",IF(AND(E12="Underlying exposures classification",F12&lt;&gt;"residential mortgages",F12&lt;&gt;"commercial mortgages",F12&lt;&gt;"credit facilities provided to individuals for personal, family or household consumption purposes",F12&lt;&gt;"credit facilities, including loans and leases, provided to any type of enterprise or corporation",F12&lt;&gt;"auto loans/leases",F12&lt;&gt;"credit-card receivables",F12&lt;&gt;"trade receivables",F12&lt;&gt;"others"),"FORMAT_LIST",IF(AND(E12="Instrument code",LEN(F12)-LEN(SUBSTITUTE(F12,";",""))&lt;&gt;LEN(F11)-LEN(SUBSTITUTE(F11,";",""))),"FORMAT_;",IF(AND(E12="Sponsor country (if multiple countries)",LEN(F12)-LEN(SUBSTITUTE(F12,";",""))&lt;&gt;LEN(F$11)-LEN(SUBSTITUTE(F$11,";",""))),"FORMAT_;",IF(AND(E12="Sponsor country (if multiple countries)",ISBLANK(F12)=FALSE,LEN(F12)-LEN(SUBSTITUTE(F12,";",""))=0),"FORMAT_;",IF(AND(E12="Sponsor country (if multiple countries)",ISBLANK(F12)=TRUE,LEN(F$11)-LEN(SUBSTITUTE(F$11,";",""))&lt;&gt;0),"FORMAT_;",IF(AND(E12="Originator country  (if multiple countries)",LEN(F12)-LEN(SUBSTITUTE(F12,";",""))&lt;&gt;0,ISBLANK(F12)=FALSE,LEN(F12)-LEN(SUBSTITUTE(F12,";",""))&lt;&gt;LEN(F$8)-LEN(SUBSTITUTE(F$8,";",""))),"FORMAT_;",IF(AND(E12="Originator country  (if multiple countries)",ISBLANK(F12)=FALSE,LEN(F12)-LEN(SUBSTITUTE(F12,";",""))=0),"FORMAT_;",IF(AND(E12="Originator country  (if multiple countries)",ISBLANK(F12)=TRUE,LEN(F$8)-LEN(SUBSTITUTE(F$8,";",""))&lt;&gt;0),"FORMAT_;",IF(AND(E12="Original lender country (if multiple countries)",ISBLANK(F12)=FALSE,LEN(F12)-LEN(SUBSTITUTE(F12,";",""))&lt;&gt;0,LEN(F12)-LEN(SUBSTITUTE(F12,";",""))&lt;&gt;LEN(F$14)-LEN(SUBSTITUTE(F$14,";",""))),"FORMAT_;",IF(AND(E12="Original lender country (if multiple countries)",ISBLANK(F12)=TRUE,LEN(F$14)-LEN(SUBSTITUTE(F$14,";",""))&lt;&gt;0),"FORMAT_;",IF(AND(E12="Original lender country (if multiple countries)",ISBLANK(F12)=FALSE,LEN(F12)-LEN(SUBSTITUTE(F12,";",""))=0),"FORMAT_;",IF(OR(AND(E12="Designated Entity LEI",LEN(F12)&lt;&gt;20),AND(G12="{LEI}",LEN(F12)&lt;&gt;0,LEN(F12)&lt;20),AND(G12="{ISIN}",LEN(F12)&lt;&gt;0,LEN(F12)&lt;12),AND(LEN(F12)&lt;&gt;20,E12="Retaining entity LEI",ISBLANK(F12)=FALSE),AND(E12="Instrument ISIN",ISBLANK(F12)=FALSE,LEN(F12)&gt;0,LEN(F12)&lt;11),AND(D12="M",LEFT(G12,4)="{DAT",LEN(F12)&lt;&gt;10)),"FORMAT_LEN",IF(OR(AND(F12&lt;&gt;"",LEFT(G12,4)&lt;&gt;"{TEX",ISNUMBER(SUMPRODUCT(FIND(MID(F12,ROW(INDIRECT("1:"&amp;LEN(F12))),1),W12)))=FALSE),AND(F12&lt;&gt;"",LEFT(G12,4)&lt;&gt;"{TEX",ISERROR(SUMPRODUCT(SEARCH(MID(F12,ROW(INDIRECT("1:"&amp;LEN(TRIM(F12)))),1)," "&amp;W12&amp;CHAR(10)&amp;"""")))=TRUE)),"FORMAT_CHAR",IF(LEFT(G12,4)="{TEX","TEXT","UNK")))))))))))))))))))))))))</f>
        <v>UNK</v>
      </c>
      <c r="V12" s="127" t="b" cm="1">
        <f t="array" aca="1" ref="V12" ca="1">IF(OR(LEN(F12)&gt;P12+1),FALSE,IF(LEFT(G12,5)="{TEXT",TRUE,IF(AND(ISBLANK(F12)=FALSE,G12="{DATE_TEXT-YYYY-MM-DD}",LEN(F12)&lt;&gt;10),FALSE,IF(AND(ISBLANK(F12)=FALSE,ISNUMBER(SUMPRODUCT(SEARCH(MID(F12,ROW(INDIRECT("1:"&amp;LEN(TRIM(F12)))),1)," "&amp;W12&amp;CHAR(10)&amp;"""")))=FALSE),FALSE,TRUE))))</f>
        <v>1</v>
      </c>
      <c r="W12" s="128" t="str">
        <f>IF(G12="{Applicable/N/A}","N/Aplicable",IF(E12="Designated Entity LEI","ABCDEFGHIJKLMNOPQRSTUVWXYZ0123456789",IF(OR(G12="{ISIN}",G12="{LEI}"),";ABCDEFGHIJKLMNOPQRSTUVWXYZ0123456789",IF(G12="{Master Trust/Other}","Master TuOhe",IF(E12="Securitisation type","Privateublc",IF(LEFT(G12,4)="{CA_",Val!B$21,IF(G12="{COUNTRY_EU_LIST}"," ;abcdefghijklmnopqrstuvwxyzABCDEFGHIJKLMNOPQRSTUVWXYZ0123456789",IF(OR(G12="{NOTIFICATION ID}",G12="{SECURITISATION ID}"),Val!B$15,IF(G12="{COUNTRY_EU}"," ;abcdefghijklmnopqrstuvwxyzABCDEFGHIJKLMNOPQRSTUVWXYZ",IF(G12="{Confirmed/Unconfirmed}","ConfirmedUnc",IF(G12="{Confirmed/Unconfirmed/N/A}","Confirmed/UncNA",IF(LEFT(G12,4)="{DAT","0123456789-",IF(LEFT(G12,4)="{Y/N","YN",IF(OR(LEFT(G12,4)="{N/A",LEFT(G12,4)="{LIS",LEFT(G12,4)="{No ",LEFT(G12,4)="{SEC",LEFT(G12,4)="{Mas"),Val!B$20,IF(LEFT(G12,4)="{TEX",Val!B$21,IF(LEFT(G12,4)="{ALP",Val!B$20,IF(LEFT(G12,4)="{COU",Val!B$20)))))))))))))))))</f>
        <v xml:space="preserve"> ;abcdefghijklmnopqrstuvwxyzABCDEFGHIJKLMNOPQRSTUVWXYZ</v>
      </c>
      <c r="X12" s="133"/>
      <c r="Y12" s="133"/>
      <c r="Z12" s="133"/>
      <c r="AA12" s="133"/>
      <c r="AB12" s="135"/>
      <c r="AC12" s="124" t="s">
        <v>1086</v>
      </c>
      <c r="AD12" s="133"/>
      <c r="AE12" s="133"/>
      <c r="AF12" s="133"/>
      <c r="AG12" s="130" t="s">
        <v>703</v>
      </c>
      <c r="AH12" s="133"/>
      <c r="AI12" s="118"/>
      <c r="AJ12" s="133"/>
      <c r="AK12" s="76"/>
    </row>
    <row r="13" spans="1:37" s="2" customFormat="1" ht="210" x14ac:dyDescent="0.25">
      <c r="A13" s="15" t="s">
        <v>1161</v>
      </c>
      <c r="B13" s="16" t="s">
        <v>88</v>
      </c>
      <c r="C13" s="17" t="s">
        <v>78</v>
      </c>
      <c r="D13" s="18" t="s">
        <v>62</v>
      </c>
      <c r="E13" s="23" t="s">
        <v>1055</v>
      </c>
      <c r="F13" s="61"/>
      <c r="G13" s="109" t="s">
        <v>1108</v>
      </c>
      <c r="H13" s="43" t="s">
        <v>91</v>
      </c>
      <c r="I13" s="89" t="s">
        <v>1435</v>
      </c>
      <c r="J13" s="148"/>
      <c r="K13" s="140"/>
      <c r="L13" s="140"/>
      <c r="M13" s="140"/>
      <c r="N13" s="142"/>
      <c r="O13" s="127">
        <f t="shared" ca="1" si="1"/>
        <v>1</v>
      </c>
      <c r="P13" s="127">
        <v>10000</v>
      </c>
      <c r="Q13" s="128" t="str">
        <f ca="1">IF(AND(E13="Last notification date",MONTH(TODAY())&gt;9,DAY(TODAY())&gt;9),YEAR(TODAY())&amp;"-"&amp;MONTH(TODAY())&amp;"-"&amp;DAY(TODAY()),IF(AND(E13="Last notification date",MONTH(TODAY())&lt;9,DAY(TODAY())&lt;10),YEAR(TODAY())&amp;"-0"&amp;MONTH(TODAY())&amp;"-0"&amp;DAY(TODAY()),IF(AND(E13="Last notification date",MONTH(TODAY())&gt;9,DAY(TODAY())&lt;10),YEAR(TODAY())&amp;"-"&amp;MONTH(TODAY())&amp;"-0"&amp;DAY(TODAY()),IF(AND(E13="Last notification date",MONTH(TODAY())&lt;10,DAY(TODAY())&gt;9),YEAR(TODAY())&amp;"-0"&amp;MONTH(TODAY())&amp;"-"&amp;DAY(TODAY()),IF(LEFT(G13,4)="{SEC","SEC ID",IF(LEFT(G13,4)="{DAT","DATE",IF(LEFT(G13,4)="{TEX",Val!B$21,IF(LEFT(G13,4)="{ALP",Val!B$20,IF(LEFT(G13,4)="{COU",Val!B$20,IF(OR(LEFT(G13,4)="{ISI",LEFT(G13,4)="{LEI"),Val!B$17,IF(OR(LEFT(G13,4)="{CA_",LEFT(G13,4)="{Mas",LEFT(G13,4)="{Y/N",LEFT(G13,4)="{No ",LEFT(G13,4)="{N/A",LEFT(G13,4)="{Con",LEFT(G13,4)="{LIS"),"LIST","")))))))))))</f>
        <v xml:space="preserve"> !"#$%&amp;'()*+,-./0123456789:;&lt;=&gt;?@ABCDEFGHIJKLMNOPQRSTUVWXYZ[\]^_`abcdefghijklmnopqrstuvwxyz{|}</v>
      </c>
      <c r="R13" s="127">
        <f t="shared" si="2"/>
        <v>0</v>
      </c>
      <c r="S13" s="129" t="str">
        <f t="shared" si="3"/>
        <v/>
      </c>
      <c r="T13" s="127" t="str">
        <f t="shared" si="4"/>
        <v>BLANK</v>
      </c>
      <c r="U13" s="127" t="str" cm="1">
        <f t="array" aca="1" ref="U13" ca="1">IF(AND(E13="Payment exemption explanation",ISBLANK(F13)=FALSE,F$77="Confirmed"),"FORMAT",IF(AND(E13="Historical Default and Loss Performance Data location",F$3="Public",ISBLANK(F13)=TRUE),"FORMAT",IF(AND(E12="Subject to severe clawback",F12="Y",ISBLANK(F13)=TRUE),"FORMAT",IF(AND(E12="Subject to severe clawback",F12="N",ISBLANK(F13)=FALSE),"FORMAT",IF(AND(OR(E13="Credit granting criteria supervision comment",E13="Credit granting criteria compliance comment"),ISBLANK(F13)=FALSE,OR(AND(F$34="N",E408="Originator (or original lender) is not a Credit institution"),AND(F$37="N",E$37="Originator (or original lender) is not a Credit institution"))),"FORMAT_S17",IF(AND(C13="STSS60",E13="Location of Liability cash flow model",ISBLANK(F13)=TRUE,F$3="Public"),"FORMAT_S60",IF(AND(C13="STSS58",E13="Historical Default and Loss Performance Data location",ISBLANK(F13)=TRUE,F$3="Public"),"FORMAT_S37",IF(AND(E13="Sponsor LEI",ISBLANK(F13)=TRUE,ISBLANK(F$8)=TRUE),"FORMAT_LEI",IF(AND(E13="Originator LEI",ISBLANK(F13)=TRUE,ISBLANK(F$11)=TRUE),"FORMAT_LEI",IF(OR(T13="EMPTY",P13+1&lt;LEN(F13),AND(G12="{Confirmed/Unconfirmed/N/A}",S13="N/A",F12="N/A",F13&lt;&gt;"")),"FORMAT",IF(OR(AND(E13="Non-ABCP securitisation unique identifier",MID(F13,21,1)&lt;&gt;"N"),AND(E13="ABCP transaction unique identifier",MID(F13,21,1)&lt;&gt;"T"),AND(E13="ABCP programme unique identifier",MID(F13,21,1)&lt;&gt;"P")),"FORMAT_SEC_ID",IF(AND(E13="Underlying exposures classification",F13&lt;&gt;"residential mortgages",F13&lt;&gt;"commercial mortgages",F13&lt;&gt;"credit facilities provided to individuals for personal, family or household consumption purposes",F13&lt;&gt;"credit facilities, including loans and leases, provided to any type of enterprise or corporation",F13&lt;&gt;"auto loans/leases",F13&lt;&gt;"credit-card receivables",F13&lt;&gt;"trade receivables",F13&lt;&gt;"others"),"FORMAT_LIST",IF(AND(E13="Instrument code",LEN(F13)-LEN(SUBSTITUTE(F13,";",""))&lt;&gt;LEN(F12)-LEN(SUBSTITUTE(F12,";",""))),"FORMAT_;",IF(AND(E13="Sponsor country (if multiple countries)",LEN(F13)-LEN(SUBSTITUTE(F13,";",""))&lt;&gt;LEN(F$11)-LEN(SUBSTITUTE(F$11,";",""))),"FORMAT_;",IF(AND(E13="Sponsor country (if multiple countries)",ISBLANK(F13)=FALSE,LEN(F13)-LEN(SUBSTITUTE(F13,";",""))=0),"FORMAT_;",IF(AND(E13="Sponsor country (if multiple countries)",ISBLANK(F13)=TRUE,LEN(F$11)-LEN(SUBSTITUTE(F$11,";",""))&lt;&gt;0),"FORMAT_;",IF(AND(E13="Originator country  (if multiple countries)",LEN(F13)-LEN(SUBSTITUTE(F13,";",""))&lt;&gt;0,ISBLANK(F13)=FALSE,LEN(F13)-LEN(SUBSTITUTE(F13,";",""))&lt;&gt;LEN(F$8)-LEN(SUBSTITUTE(F$8,";",""))),"FORMAT_;",IF(AND(E13="Originator country  (if multiple countries)",ISBLANK(F13)=FALSE,LEN(F13)-LEN(SUBSTITUTE(F13,";",""))=0),"FORMAT_;",IF(AND(E13="Originator country  (if multiple countries)",ISBLANK(F13)=TRUE,LEN(F$8)-LEN(SUBSTITUTE(F$8,";",""))&lt;&gt;0),"FORMAT_;",IF(AND(E13="Original lender country (if multiple countries)",ISBLANK(F13)=FALSE,LEN(F13)-LEN(SUBSTITUTE(F13,";",""))&lt;&gt;0,LEN(F13)-LEN(SUBSTITUTE(F13,";",""))&lt;&gt;LEN(F$14)-LEN(SUBSTITUTE(F$14,";",""))),"FORMAT_;",IF(AND(E13="Original lender country (if multiple countries)",ISBLANK(F13)=TRUE,LEN(F$14)-LEN(SUBSTITUTE(F$14,";",""))&lt;&gt;0),"FORMAT_;",IF(AND(E13="Original lender country (if multiple countries)",ISBLANK(F13)=FALSE,LEN(F13)-LEN(SUBSTITUTE(F13,";",""))=0),"FORMAT_;",IF(OR(AND(E13="Designated Entity LEI",LEN(F13)&lt;&gt;20),AND(G13="{LEI}",LEN(F13)&lt;&gt;0,LEN(F13)&lt;20),AND(G13="{ISIN}",LEN(F13)&lt;&gt;0,LEN(F13)&lt;12),AND(LEN(F13)&lt;&gt;20,E13="Retaining entity LEI",ISBLANK(F13)=FALSE),AND(E13="Instrument ISIN",ISBLANK(F13)=FALSE,LEN(F13)&gt;0,LEN(F13)&lt;11),AND(D13="M",LEFT(G13,4)="{DAT",LEN(F13)&lt;&gt;10)),"FORMAT_LEN",IF(OR(AND(F13&lt;&gt;"",LEFT(G13,4)&lt;&gt;"{TEX",ISNUMBER(SUMPRODUCT(FIND(MID(F13,ROW(INDIRECT("1:"&amp;LEN(F13))),1),W13)))=FALSE),AND(F13&lt;&gt;"",LEFT(G13,4)&lt;&gt;"{TEX",ISERROR(SUMPRODUCT(SEARCH(MID(F13,ROW(INDIRECT("1:"&amp;LEN(TRIM(F13)))),1)," "&amp;W13&amp;CHAR(10)&amp;"""")))=TRUE)),"FORMAT_CHAR",IF(LEFT(G13,4)="{TEX","TEXT","UNK")))))))))))))))))))))))))</f>
        <v>UNK</v>
      </c>
      <c r="V13" s="127" t="b" cm="1">
        <f t="array" aca="1" ref="V13" ca="1">IF(OR(LEN(F13)&gt;P13+1),FALSE,IF(LEFT(G13,5)="{TEXT",TRUE,IF(AND(ISBLANK(F13)=FALSE,G13="{DATE_TEXT-YYYY-MM-DD}",LEN(F13)&lt;&gt;10),FALSE,IF(AND(ISBLANK(F13)=FALSE,ISNUMBER(SUMPRODUCT(SEARCH(MID(F13,ROW(INDIRECT("1:"&amp;LEN(TRIM(F13)))),1)," "&amp;W13&amp;CHAR(10)&amp;"""")))=FALSE),FALSE,TRUE))))</f>
        <v>1</v>
      </c>
      <c r="W13" s="128" t="str">
        <f>IF(G13="{Applicable/N/A}","N/Aplicable",IF(E13="Designated Entity LEI","ABCDEFGHIJKLMNOPQRSTUVWXYZ0123456789",IF(OR(G13="{ISIN}",G13="{LEI}"),";ABCDEFGHIJKLMNOPQRSTUVWXYZ0123456789",IF(G13="{Master Trust/Other}","Master TuOhe",IF(E13="Securitisation type","Privateublc",IF(LEFT(G13,4)="{CA_",Val!B$21,IF(G13="{COUNTRY_EU_LIST}"," ;abcdefghijklmnopqrstuvwxyzABCDEFGHIJKLMNOPQRSTUVWXYZ0123456789",IF(OR(G13="{NOTIFICATION ID}",G13="{SECURITISATION ID}"),Val!B$15,IF(G13="{COUNTRY_EU}"," ;abcdefghijklmnopqrstuvwxyzABCDEFGHIJKLMNOPQRSTUVWXYZ",IF(G13="{Confirmed/Unconfirmed}","ConfirmedUnc",IF(G13="{Confirmed/Unconfirmed/N/A}","Confirmed/UncNA",IF(LEFT(G13,4)="{DAT","0123456789-",IF(LEFT(G13,4)="{Y/N","YN",IF(OR(LEFT(G13,4)="{N/A",LEFT(G13,4)="{LIS",LEFT(G13,4)="{No ",LEFT(G13,4)="{SEC",LEFT(G13,4)="{Mas"),Val!B$20,IF(LEFT(G13,4)="{TEX",Val!B$21,IF(LEFT(G13,4)="{ALP",Val!B$20,IF(LEFT(G13,4)="{COU",Val!B$20)))))))))))))))))</f>
        <v xml:space="preserve"> ;abcdefghijklmnopqrstuvwxyzABCDEFGHIJKLMNOPQRSTUVWXYZ0123456789</v>
      </c>
      <c r="X13" s="133"/>
      <c r="Y13" s="133"/>
      <c r="Z13" s="133"/>
      <c r="AA13" s="133"/>
      <c r="AB13" s="135"/>
      <c r="AC13" s="124" t="s">
        <v>1073</v>
      </c>
      <c r="AD13" s="133"/>
      <c r="AE13" s="133"/>
      <c r="AF13" s="133"/>
      <c r="AG13" s="130" t="s">
        <v>705</v>
      </c>
      <c r="AH13" s="133"/>
      <c r="AI13" s="118"/>
      <c r="AJ13" s="133"/>
      <c r="AK13" s="76"/>
    </row>
    <row r="14" spans="1:37" s="2" customFormat="1" ht="105" x14ac:dyDescent="0.25">
      <c r="A14" s="15" t="s">
        <v>1162</v>
      </c>
      <c r="B14" s="16" t="s">
        <v>92</v>
      </c>
      <c r="C14" s="24" t="s">
        <v>71</v>
      </c>
      <c r="D14" s="25" t="s">
        <v>46</v>
      </c>
      <c r="E14" s="26" t="s">
        <v>93</v>
      </c>
      <c r="F14" s="63"/>
      <c r="G14" s="110" t="s">
        <v>34</v>
      </c>
      <c r="H14" s="43" t="s">
        <v>94</v>
      </c>
      <c r="I14" s="89" t="s">
        <v>1391</v>
      </c>
      <c r="J14" s="90" t="s">
        <v>74</v>
      </c>
      <c r="K14" s="44" t="s">
        <v>75</v>
      </c>
      <c r="L14" s="44" t="s">
        <v>49</v>
      </c>
      <c r="M14" s="44" t="s">
        <v>50</v>
      </c>
      <c r="N14" s="79" t="s">
        <v>76</v>
      </c>
      <c r="O14" s="127">
        <f t="shared" ca="1" si="1"/>
        <v>1</v>
      </c>
      <c r="P14" s="127">
        <v>10000</v>
      </c>
      <c r="Q14" s="128" t="str">
        <f ca="1">IF(AND(E14="Last notification date",MONTH(TODAY())&gt;9,DAY(TODAY())&gt;9),YEAR(TODAY())&amp;"-"&amp;MONTH(TODAY())&amp;"-"&amp;DAY(TODAY()),IF(AND(E14="Last notification date",MONTH(TODAY())&lt;9,DAY(TODAY())&lt;10),YEAR(TODAY())&amp;"-0"&amp;MONTH(TODAY())&amp;"-0"&amp;DAY(TODAY()),IF(AND(E14="Last notification date",MONTH(TODAY())&gt;9,DAY(TODAY())&lt;10),YEAR(TODAY())&amp;"-"&amp;MONTH(TODAY())&amp;"-0"&amp;DAY(TODAY()),IF(AND(E14="Last notification date",MONTH(TODAY())&lt;10,DAY(TODAY())&gt;9),YEAR(TODAY())&amp;"-0"&amp;MONTH(TODAY())&amp;"-"&amp;DAY(TODAY()),IF(LEFT(G14,4)="{SEC","SEC ID",IF(LEFT(G14,4)="{DAT","DATE",IF(LEFT(G14,4)="{TEX",Val!B$21,IF(LEFT(G14,4)="{ALP",Val!B$20,IF(LEFT(G14,4)="{COU",Val!B$20,IF(OR(LEFT(G14,4)="{ISI",LEFT(G14,4)="{LEI"),Val!B$17,IF(OR(LEFT(G14,4)="{CA_",LEFT(G14,4)="{Mas",LEFT(G14,4)="{Y/N",LEFT(G14,4)="{No ",LEFT(G14,4)="{N/A",LEFT(G14,4)="{Con",LEFT(G14,4)="{LIS"),"LIST","")))))))))))</f>
        <v>;ABCDEFGHIJKLMNOPQRSTUVWXYZ0123456789</v>
      </c>
      <c r="R14" s="127">
        <f t="shared" si="2"/>
        <v>0</v>
      </c>
      <c r="S14" s="129" t="str">
        <f t="shared" si="3"/>
        <v/>
      </c>
      <c r="T14" s="127" t="str">
        <f t="shared" si="4"/>
        <v>BLANK</v>
      </c>
      <c r="U14" s="127" t="str" cm="1">
        <f t="array" aca="1" ref="U14" ca="1">IF(AND(E14="Payment exemption explanation",ISBLANK(F14)=FALSE,F$77="Confirmed"),"FORMAT",IF(AND(E14="Historical Default and Loss Performance Data location",F$3="Public",ISBLANK(F14)=TRUE),"FORMAT",IF(AND(E13="Subject to severe clawback",F13="Y",ISBLANK(F14)=TRUE),"FORMAT",IF(AND(E13="Subject to severe clawback",F13="N",ISBLANK(F14)=FALSE),"FORMAT",IF(AND(OR(E14="Credit granting criteria supervision comment",E14="Credit granting criteria compliance comment"),ISBLANK(F14)=FALSE,OR(AND(F$34="N",E409="Originator (or original lender) is not a Credit institution"),AND(F$37="N",E$37="Originator (or original lender) is not a Credit institution"))),"FORMAT_S17",IF(AND(C14="STSS60",E14="Location of Liability cash flow model",ISBLANK(F14)=TRUE,F$3="Public"),"FORMAT_S60",IF(AND(C14="STSS58",E14="Historical Default and Loss Performance Data location",ISBLANK(F14)=TRUE,F$3="Public"),"FORMAT_S37",IF(AND(E14="Sponsor LEI",ISBLANK(F14)=TRUE,ISBLANK(F$8)=TRUE),"FORMAT_LEI",IF(AND(E14="Originator LEI",ISBLANK(F14)=TRUE,ISBLANK(F$11)=TRUE),"FORMAT_LEI",IF(OR(T14="EMPTY",P14+1&lt;LEN(F14),AND(G13="{Confirmed/Unconfirmed/N/A}",S14="N/A",F13="N/A",F14&lt;&gt;"")),"FORMAT",IF(OR(AND(E14="Non-ABCP securitisation unique identifier",MID(F14,21,1)&lt;&gt;"N"),AND(E14="ABCP transaction unique identifier",MID(F14,21,1)&lt;&gt;"T"),AND(E14="ABCP programme unique identifier",MID(F14,21,1)&lt;&gt;"P")),"FORMAT_SEC_ID",IF(AND(E14="Underlying exposures classification",F14&lt;&gt;"residential mortgages",F14&lt;&gt;"commercial mortgages",F14&lt;&gt;"credit facilities provided to individuals for personal, family or household consumption purposes",F14&lt;&gt;"credit facilities, including loans and leases, provided to any type of enterprise or corporation",F14&lt;&gt;"auto loans/leases",F14&lt;&gt;"credit-card receivables",F14&lt;&gt;"trade receivables",F14&lt;&gt;"others"),"FORMAT_LIST",IF(AND(E14="Instrument code",LEN(F14)-LEN(SUBSTITUTE(F14,";",""))&lt;&gt;LEN(F13)-LEN(SUBSTITUTE(F13,";",""))),"FORMAT_;",IF(AND(E14="Sponsor country (if multiple countries)",LEN(F14)-LEN(SUBSTITUTE(F14,";",""))&lt;&gt;LEN(F$11)-LEN(SUBSTITUTE(F$11,";",""))),"FORMAT_;",IF(AND(E14="Sponsor country (if multiple countries)",ISBLANK(F14)=FALSE,LEN(F14)-LEN(SUBSTITUTE(F14,";",""))=0),"FORMAT_;",IF(AND(E14="Sponsor country (if multiple countries)",ISBLANK(F14)=TRUE,LEN(F$11)-LEN(SUBSTITUTE(F$11,";",""))&lt;&gt;0),"FORMAT_;",IF(AND(E14="Originator country  (if multiple countries)",LEN(F14)-LEN(SUBSTITUTE(F14,";",""))&lt;&gt;0,ISBLANK(F14)=FALSE,LEN(F14)-LEN(SUBSTITUTE(F14,";",""))&lt;&gt;LEN(F$8)-LEN(SUBSTITUTE(F$8,";",""))),"FORMAT_;",IF(AND(E14="Originator country  (if multiple countries)",ISBLANK(F14)=FALSE,LEN(F14)-LEN(SUBSTITUTE(F14,";",""))=0),"FORMAT_;",IF(AND(E14="Originator country  (if multiple countries)",ISBLANK(F14)=TRUE,LEN(F$8)-LEN(SUBSTITUTE(F$8,";",""))&lt;&gt;0),"FORMAT_;",IF(AND(E14="Original lender country (if multiple countries)",ISBLANK(F14)=FALSE,LEN(F14)-LEN(SUBSTITUTE(F14,";",""))&lt;&gt;0,LEN(F14)-LEN(SUBSTITUTE(F14,";",""))&lt;&gt;LEN(F$14)-LEN(SUBSTITUTE(F$14,";",""))),"FORMAT_;",IF(AND(E14="Original lender country (if multiple countries)",ISBLANK(F14)=TRUE,LEN(F$14)-LEN(SUBSTITUTE(F$14,";",""))&lt;&gt;0),"FORMAT_;",IF(AND(E14="Original lender country (if multiple countries)",ISBLANK(F14)=FALSE,LEN(F14)-LEN(SUBSTITUTE(F14,";",""))=0),"FORMAT_;",IF(OR(AND(E14="Designated Entity LEI",LEN(F14)&lt;&gt;20),AND(G14="{LEI}",LEN(F14)&lt;&gt;0,LEN(F14)&lt;20),AND(G14="{ISIN}",LEN(F14)&lt;&gt;0,LEN(F14)&lt;12),AND(LEN(F14)&lt;&gt;20,E14="Retaining entity LEI",ISBLANK(F14)=FALSE),AND(E14="Instrument ISIN",ISBLANK(F14)=FALSE,LEN(F14)&gt;0,LEN(F14)&lt;11),AND(D14="M",LEFT(G14,4)="{DAT",LEN(F14)&lt;&gt;10)),"FORMAT_LEN",IF(OR(AND(F14&lt;&gt;"",LEFT(G14,4)&lt;&gt;"{TEX",ISNUMBER(SUMPRODUCT(FIND(MID(F14,ROW(INDIRECT("1:"&amp;LEN(F14))),1),W14)))=FALSE),AND(F14&lt;&gt;"",LEFT(G14,4)&lt;&gt;"{TEX",ISERROR(SUMPRODUCT(SEARCH(MID(F14,ROW(INDIRECT("1:"&amp;LEN(TRIM(F14)))),1)," "&amp;W14&amp;CHAR(10)&amp;"""")))=TRUE)),"FORMAT_CHAR",IF(LEFT(G14,4)="{TEX","TEXT","UNK")))))))))))))))))))))))))</f>
        <v>UNK</v>
      </c>
      <c r="V14" s="127" t="b" cm="1">
        <f t="array" aca="1" ref="V14" ca="1">IF(OR(LEN(F14)&gt;P14+1),FALSE,IF(LEFT(G14,5)="{TEXT",TRUE,IF(AND(ISBLANK(F14)=FALSE,G14="{DATE_TEXT-YYYY-MM-DD}",LEN(F14)&lt;&gt;10),FALSE,IF(AND(ISBLANK(F14)=FALSE,ISNUMBER(SUMPRODUCT(SEARCH(MID(F14,ROW(INDIRECT("1:"&amp;LEN(TRIM(F14)))),1)," "&amp;W14&amp;CHAR(10)&amp;"""")))=FALSE),FALSE,TRUE))))</f>
        <v>1</v>
      </c>
      <c r="W14" s="128" t="str">
        <f>IF(G14="{Applicable/N/A}","N/Aplicable",IF(E14="Designated Entity LEI","ABCDEFGHIJKLMNOPQRSTUVWXYZ0123456789",IF(OR(G14="{ISIN}",G14="{LEI}"),";ABCDEFGHIJKLMNOPQRSTUVWXYZ0123456789",IF(G14="{Master Trust/Other}","Master TuOhe",IF(E14="Securitisation type","Privateublc",IF(LEFT(G14,4)="{CA_",Val!B$21,IF(G14="{COUNTRY_EU_LIST}"," ;abcdefghijklmnopqrstuvwxyzABCDEFGHIJKLMNOPQRSTUVWXYZ0123456789",IF(OR(G14="{NOTIFICATION ID}",G14="{SECURITISATION ID}"),Val!B$15,IF(G14="{COUNTRY_EU}"," ;abcdefghijklmnopqrstuvwxyzABCDEFGHIJKLMNOPQRSTUVWXYZ",IF(G14="{Confirmed/Unconfirmed}","ConfirmedUnc",IF(G14="{Confirmed/Unconfirmed/N/A}","Confirmed/UncNA",IF(LEFT(G14,4)="{DAT","0123456789-",IF(LEFT(G14,4)="{Y/N","YN",IF(OR(LEFT(G14,4)="{N/A",LEFT(G14,4)="{LIS",LEFT(G14,4)="{No ",LEFT(G14,4)="{SEC",LEFT(G14,4)="{Mas"),Val!B$20,IF(LEFT(G14,4)="{TEX",Val!B$21,IF(LEFT(G14,4)="{ALP",Val!B$20,IF(LEFT(G14,4)="{COU",Val!B$20)))))))))))))))))</f>
        <v>;ABCDEFGHIJKLMNOPQRSTUVWXYZ0123456789</v>
      </c>
      <c r="X14" s="133"/>
      <c r="Y14" s="133"/>
      <c r="Z14" s="133"/>
      <c r="AA14" s="133"/>
      <c r="AB14" s="135"/>
      <c r="AC14" s="124" t="s">
        <v>1074</v>
      </c>
      <c r="AD14" s="133"/>
      <c r="AE14" s="133"/>
      <c r="AF14" s="133"/>
      <c r="AG14" s="130" t="s">
        <v>712</v>
      </c>
      <c r="AH14" s="133"/>
      <c r="AI14" s="118"/>
      <c r="AJ14" s="133"/>
      <c r="AK14" s="76"/>
    </row>
    <row r="15" spans="1:37" s="2" customFormat="1" ht="195" x14ac:dyDescent="0.25">
      <c r="A15" s="15" t="s">
        <v>1163</v>
      </c>
      <c r="B15" s="16" t="s">
        <v>95</v>
      </c>
      <c r="C15" s="24" t="s">
        <v>78</v>
      </c>
      <c r="D15" s="25" t="s">
        <v>46</v>
      </c>
      <c r="E15" s="26" t="s">
        <v>96</v>
      </c>
      <c r="F15" s="63"/>
      <c r="G15" s="110" t="s">
        <v>1109</v>
      </c>
      <c r="H15" s="43" t="s">
        <v>97</v>
      </c>
      <c r="I15" s="89" t="s">
        <v>1358</v>
      </c>
      <c r="J15" s="137" t="s">
        <v>81</v>
      </c>
      <c r="K15" s="139" t="s">
        <v>82</v>
      </c>
      <c r="L15" s="139" t="s">
        <v>83</v>
      </c>
      <c r="M15" s="139" t="s">
        <v>50</v>
      </c>
      <c r="N15" s="141" t="s">
        <v>49</v>
      </c>
      <c r="O15" s="127">
        <f t="shared" ca="1" si="1"/>
        <v>1</v>
      </c>
      <c r="P15" s="127">
        <v>50</v>
      </c>
      <c r="Q15" s="128" t="str">
        <f ca="1">IF(AND(E15="Last notification date",MONTH(TODAY())&gt;9,DAY(TODAY())&gt;9),YEAR(TODAY())&amp;"-"&amp;MONTH(TODAY())&amp;"-"&amp;DAY(TODAY()),IF(AND(E15="Last notification date",MONTH(TODAY())&lt;9,DAY(TODAY())&lt;10),YEAR(TODAY())&amp;"-0"&amp;MONTH(TODAY())&amp;"-0"&amp;DAY(TODAY()),IF(AND(E15="Last notification date",MONTH(TODAY())&gt;9,DAY(TODAY())&lt;10),YEAR(TODAY())&amp;"-"&amp;MONTH(TODAY())&amp;"-0"&amp;DAY(TODAY()),IF(AND(E15="Last notification date",MONTH(TODAY())&lt;10,DAY(TODAY())&gt;9),YEAR(TODAY())&amp;"-0"&amp;MONTH(TODAY())&amp;"-"&amp;DAY(TODAY()),IF(LEFT(G15,4)="{SEC","SEC ID",IF(LEFT(G15,4)="{DAT","DATE",IF(LEFT(G15,4)="{TEX",Val!B$21,IF(LEFT(G15,4)="{ALP",Val!B$20,IF(LEFT(G15,4)="{COU",Val!B$20,IF(OR(LEFT(G15,4)="{ISI",LEFT(G15,4)="{LEI"),Val!B$17,IF(OR(LEFT(G15,4)="{CA_",LEFT(G15,4)="{Mas",LEFT(G15,4)="{Y/N",LEFT(G15,4)="{No ",LEFT(G15,4)="{N/A",LEFT(G15,4)="{Con",LEFT(G15,4)="{LIS"),"LIST","")))))))))))</f>
        <v xml:space="preserve"> !"#$%&amp;'()*+,-./0123456789:;&lt;=&gt;?@ABCDEFGHIJKLMNOPQRSTUVWXYZ[\]^_`abcdefghijklmnopqrstuvwxyz{|}</v>
      </c>
      <c r="R15" s="127">
        <f t="shared" si="2"/>
        <v>0</v>
      </c>
      <c r="S15" s="129" t="str">
        <f t="shared" si="3"/>
        <v/>
      </c>
      <c r="T15" s="127" t="str">
        <f t="shared" si="4"/>
        <v>BLANK</v>
      </c>
      <c r="U15" s="127" t="str" cm="1">
        <f t="array" aca="1" ref="U15" ca="1">IF(AND(E15="Payment exemption explanation",ISBLANK(F15)=FALSE,F$77="Confirmed"),"FORMAT",IF(AND(E15="Historical Default and Loss Performance Data location",F$3="Public",ISBLANK(F15)=TRUE),"FORMAT",IF(AND(E14="Subject to severe clawback",F14="Y",ISBLANK(F15)=TRUE),"FORMAT",IF(AND(E14="Subject to severe clawback",F14="N",ISBLANK(F15)=FALSE),"FORMAT",IF(AND(OR(E15="Credit granting criteria supervision comment",E15="Credit granting criteria compliance comment"),ISBLANK(F15)=FALSE,OR(AND(F$34="N",E410="Originator (or original lender) is not a Credit institution"),AND(F$37="N",E$37="Originator (or original lender) is not a Credit institution"))),"FORMAT_S17",IF(AND(C15="STSS60",E15="Location of Liability cash flow model",ISBLANK(F15)=TRUE,F$3="Public"),"FORMAT_S60",IF(AND(C15="STSS58",E15="Historical Default and Loss Performance Data location",ISBLANK(F15)=TRUE,F$3="Public"),"FORMAT_S37",IF(AND(E15="Sponsor LEI",ISBLANK(F15)=TRUE,ISBLANK(F$8)=TRUE),"FORMAT_LEI",IF(AND(E15="Originator LEI",ISBLANK(F15)=TRUE,ISBLANK(F$11)=TRUE),"FORMAT_LEI",IF(OR(T15="EMPTY",P15+1&lt;LEN(F15),AND(G14="{Confirmed/Unconfirmed/N/A}",S15="N/A",F14="N/A",F15&lt;&gt;"")),"FORMAT",IF(OR(AND(E15="Non-ABCP securitisation unique identifier",MID(F15,21,1)&lt;&gt;"N"),AND(E15="ABCP transaction unique identifier",MID(F15,21,1)&lt;&gt;"T"),AND(E15="ABCP programme unique identifier",MID(F15,21,1)&lt;&gt;"P")),"FORMAT_SEC_ID",IF(AND(E15="Underlying exposures classification",F15&lt;&gt;"residential mortgages",F15&lt;&gt;"commercial mortgages",F15&lt;&gt;"credit facilities provided to individuals for personal, family or household consumption purposes",F15&lt;&gt;"credit facilities, including loans and leases, provided to any type of enterprise or corporation",F15&lt;&gt;"auto loans/leases",F15&lt;&gt;"credit-card receivables",F15&lt;&gt;"trade receivables",F15&lt;&gt;"others"),"FORMAT_LIST",IF(AND(E15="Instrument code",LEN(F15)-LEN(SUBSTITUTE(F15,";",""))&lt;&gt;LEN(F14)-LEN(SUBSTITUTE(F14,";",""))),"FORMAT_;",IF(AND(E15="Sponsor country (if multiple countries)",LEN(F15)-LEN(SUBSTITUTE(F15,";",""))&lt;&gt;LEN(F$11)-LEN(SUBSTITUTE(F$11,";",""))),"FORMAT_;",IF(AND(E15="Sponsor country (if multiple countries)",ISBLANK(F15)=FALSE,LEN(F15)-LEN(SUBSTITUTE(F15,";",""))=0),"FORMAT_;",IF(AND(E15="Sponsor country (if multiple countries)",ISBLANK(F15)=TRUE,LEN(F$11)-LEN(SUBSTITUTE(F$11,";",""))&lt;&gt;0),"FORMAT_;",IF(AND(E15="Originator country  (if multiple countries)",LEN(F15)-LEN(SUBSTITUTE(F15,";",""))&lt;&gt;0,ISBLANK(F15)=FALSE,LEN(F15)-LEN(SUBSTITUTE(F15,";",""))&lt;&gt;LEN(F$8)-LEN(SUBSTITUTE(F$8,";",""))),"FORMAT_;",IF(AND(E15="Originator country  (if multiple countries)",ISBLANK(F15)=FALSE,LEN(F15)-LEN(SUBSTITUTE(F15,";",""))=0),"FORMAT_;",IF(AND(E15="Originator country  (if multiple countries)",ISBLANK(F15)=TRUE,LEN(F$8)-LEN(SUBSTITUTE(F$8,";",""))&lt;&gt;0),"FORMAT_;",IF(AND(E15="Original lender country (if multiple countries)",ISBLANK(F15)=FALSE,LEN(F15)-LEN(SUBSTITUTE(F15,";",""))&lt;&gt;0,LEN(F15)-LEN(SUBSTITUTE(F15,";",""))&lt;&gt;LEN(F$14)-LEN(SUBSTITUTE(F$14,";",""))),"FORMAT_;",IF(AND(E15="Original lender country (if multiple countries)",ISBLANK(F15)=TRUE,LEN(F$14)-LEN(SUBSTITUTE(F$14,";",""))&lt;&gt;0),"FORMAT_;",IF(AND(E15="Original lender country (if multiple countries)",ISBLANK(F15)=FALSE,LEN(F15)-LEN(SUBSTITUTE(F15,";",""))=0),"FORMAT_;",IF(OR(AND(E15="Designated Entity LEI",LEN(F15)&lt;&gt;20),AND(G15="{LEI}",LEN(F15)&lt;&gt;0,LEN(F15)&lt;20),AND(G15="{ISIN}",LEN(F15)&lt;&gt;0,LEN(F15)&lt;12),AND(LEN(F15)&lt;&gt;20,E15="Retaining entity LEI",ISBLANK(F15)=FALSE),AND(E15="Instrument ISIN",ISBLANK(F15)=FALSE,LEN(F15)&gt;0,LEN(F15)&lt;11),AND(D15="M",LEFT(G15,4)="{DAT",LEN(F15)&lt;&gt;10)),"FORMAT_LEN",IF(OR(AND(F15&lt;&gt;"",LEFT(G15,4)&lt;&gt;"{TEX",ISNUMBER(SUMPRODUCT(FIND(MID(F15,ROW(INDIRECT("1:"&amp;LEN(F15))),1),W15)))=FALSE),AND(F15&lt;&gt;"",LEFT(G15,4)&lt;&gt;"{TEX",ISERROR(SUMPRODUCT(SEARCH(MID(F15,ROW(INDIRECT("1:"&amp;LEN(TRIM(F15)))),1)," "&amp;W15&amp;CHAR(10)&amp;"""")))=TRUE)),"FORMAT_CHAR",IF(LEFT(G15,4)="{TEX","TEXT","UNK")))))))))))))))))))))))))</f>
        <v>UNK</v>
      </c>
      <c r="V15" s="127" t="b" cm="1">
        <f t="array" aca="1" ref="V15" ca="1">IF(OR(LEN(F15)&gt;P15+1),FALSE,IF(LEFT(G15,5)="{TEXT",TRUE,IF(AND(ISBLANK(F15)=FALSE,G15="{DATE_TEXT-YYYY-MM-DD}",LEN(F15)&lt;&gt;10),FALSE,IF(AND(ISBLANK(F15)=FALSE,ISNUMBER(SUMPRODUCT(SEARCH(MID(F15,ROW(INDIRECT("1:"&amp;LEN(TRIM(F15)))),1)," "&amp;W15&amp;CHAR(10)&amp;"""")))=FALSE),FALSE,TRUE))))</f>
        <v>1</v>
      </c>
      <c r="W15" s="128" t="str">
        <f>IF(G15="{Applicable/N/A}","N/Aplicable",IF(E15="Designated Entity LEI","ABCDEFGHIJKLMNOPQRSTUVWXYZ0123456789",IF(OR(G15="{ISIN}",G15="{LEI}"),";ABCDEFGHIJKLMNOPQRSTUVWXYZ0123456789",IF(G15="{Master Trust/Other}","Master TuOhe",IF(E15="Securitisation type","Privateublc",IF(LEFT(G15,4)="{CA_",Val!B$21,IF(G15="{COUNTRY_EU_LIST}"," ;abcdefghijklmnopqrstuvwxyzABCDEFGHIJKLMNOPQRSTUVWXYZ0123456789",IF(OR(G15="{NOTIFICATION ID}",G15="{SECURITISATION ID}"),Val!B$15,IF(G15="{COUNTRY_EU}"," ;abcdefghijklmnopqrstuvwxyzABCDEFGHIJKLMNOPQRSTUVWXYZ",IF(G15="{Confirmed/Unconfirmed}","ConfirmedUnc",IF(G15="{Confirmed/Unconfirmed/N/A}","Confirmed/UncNA",IF(LEFT(G15,4)="{DAT","0123456789-",IF(LEFT(G15,4)="{Y/N","YN",IF(OR(LEFT(G15,4)="{N/A",LEFT(G15,4)="{LIS",LEFT(G15,4)="{No ",LEFT(G15,4)="{SEC",LEFT(G15,4)="{Mas"),Val!B$20,IF(LEFT(G15,4)="{TEX",Val!B$21,IF(LEFT(G15,4)="{ALP",Val!B$20,IF(LEFT(G15,4)="{COU",Val!B$20)))))))))))))))))</f>
        <v xml:space="preserve"> !"#$%&amp;'()*+,-./0123456789:;&lt;=&gt;?@ABCDEFGHIJKLMNOPQRSTUVWXYZ[\]^_`abcdefghijklmnopqrstuvwxyz{|}</v>
      </c>
      <c r="X15" s="133"/>
      <c r="Y15" s="133"/>
      <c r="Z15" s="133"/>
      <c r="AA15" s="133"/>
      <c r="AB15" s="135"/>
      <c r="AC15" s="124" t="s">
        <v>1092</v>
      </c>
      <c r="AD15" s="133"/>
      <c r="AE15" s="133"/>
      <c r="AF15" s="133"/>
      <c r="AG15" s="130" t="s">
        <v>716</v>
      </c>
      <c r="AH15" s="133"/>
      <c r="AI15" s="118"/>
      <c r="AJ15" s="133"/>
      <c r="AK15" s="76"/>
    </row>
    <row r="16" spans="1:37" s="2" customFormat="1" ht="225" x14ac:dyDescent="0.25">
      <c r="A16" s="15" t="s">
        <v>1164</v>
      </c>
      <c r="B16" s="16" t="s">
        <v>95</v>
      </c>
      <c r="C16" s="17" t="s">
        <v>78</v>
      </c>
      <c r="D16" s="18" t="s">
        <v>62</v>
      </c>
      <c r="E16" s="23" t="s">
        <v>98</v>
      </c>
      <c r="F16" s="61"/>
      <c r="G16" s="109" t="s">
        <v>1110</v>
      </c>
      <c r="H16" s="43" t="s">
        <v>97</v>
      </c>
      <c r="I16" s="89" t="s">
        <v>1437</v>
      </c>
      <c r="J16" s="138"/>
      <c r="K16" s="140"/>
      <c r="L16" s="140"/>
      <c r="M16" s="140"/>
      <c r="N16" s="142"/>
      <c r="O16" s="127">
        <f t="shared" ca="1" si="1"/>
        <v>1</v>
      </c>
      <c r="P16" s="127">
        <v>10000</v>
      </c>
      <c r="Q16" s="128" t="str">
        <f ca="1">IF(AND(E16="Last notification date",MONTH(TODAY())&gt;9,DAY(TODAY())&gt;9),YEAR(TODAY())&amp;"-"&amp;MONTH(TODAY())&amp;"-"&amp;DAY(TODAY()),IF(AND(E16="Last notification date",MONTH(TODAY())&lt;9,DAY(TODAY())&lt;10),YEAR(TODAY())&amp;"-0"&amp;MONTH(TODAY())&amp;"-0"&amp;DAY(TODAY()),IF(AND(E16="Last notification date",MONTH(TODAY())&gt;9,DAY(TODAY())&lt;10),YEAR(TODAY())&amp;"-"&amp;MONTH(TODAY())&amp;"-0"&amp;DAY(TODAY()),IF(AND(E16="Last notification date",MONTH(TODAY())&lt;10,DAY(TODAY())&gt;9),YEAR(TODAY())&amp;"-0"&amp;MONTH(TODAY())&amp;"-"&amp;DAY(TODAY()),IF(LEFT(G16,4)="{SEC","SEC ID",IF(LEFT(G16,4)="{DAT","DATE",IF(LEFT(G16,4)="{TEX",Val!B$21,IF(LEFT(G16,4)="{ALP",Val!B$20,IF(LEFT(G16,4)="{COU",Val!B$20,IF(OR(LEFT(G16,4)="{ISI",LEFT(G16,4)="{LEI"),Val!B$17,IF(OR(LEFT(G16,4)="{CA_",LEFT(G16,4)="{Mas",LEFT(G16,4)="{Y/N",LEFT(G16,4)="{No ",LEFT(G16,4)="{N/A",LEFT(G16,4)="{Con",LEFT(G16,4)="{LIS"),"LIST","")))))))))))</f>
        <v xml:space="preserve"> !"#$%&amp;'()*+,-./0123456789:;&lt;=&gt;?@ABCDEFGHIJKLMNOPQRSTUVWXYZ[\]^_`abcdefghijklmnopqrstuvwxyz{|}</v>
      </c>
      <c r="R16" s="127">
        <f t="shared" si="2"/>
        <v>0</v>
      </c>
      <c r="S16" s="129" t="str">
        <f t="shared" si="3"/>
        <v/>
      </c>
      <c r="T16" s="127" t="str">
        <f t="shared" si="4"/>
        <v>BLANK</v>
      </c>
      <c r="U16" s="127" t="str" cm="1">
        <f t="array" aca="1" ref="U16" ca="1">IF(AND(E16="Payment exemption explanation",ISBLANK(F16)=FALSE,F$77="Confirmed"),"FORMAT",IF(AND(E16="Historical Default and Loss Performance Data location",F$3="Public",ISBLANK(F16)=TRUE),"FORMAT",IF(AND(E15="Subject to severe clawback",F15="Y",ISBLANK(F16)=TRUE),"FORMAT",IF(AND(E15="Subject to severe clawback",F15="N",ISBLANK(F16)=FALSE),"FORMAT",IF(AND(OR(E16="Credit granting criteria supervision comment",E16="Credit granting criteria compliance comment"),ISBLANK(F16)=FALSE,OR(AND(F$34="N",E411="Originator (or original lender) is not a Credit institution"),AND(F$37="N",E$37="Originator (or original lender) is not a Credit institution"))),"FORMAT_S17",IF(AND(C16="STSS60",E16="Location of Liability cash flow model",ISBLANK(F16)=TRUE,F$3="Public"),"FORMAT_S60",IF(AND(C16="STSS58",E16="Historical Default and Loss Performance Data location",ISBLANK(F16)=TRUE,F$3="Public"),"FORMAT_S37",IF(AND(E16="Sponsor LEI",ISBLANK(F16)=TRUE,ISBLANK(F$8)=TRUE),"FORMAT_LEI",IF(AND(E16="Originator LEI",ISBLANK(F16)=TRUE,ISBLANK(F$11)=TRUE),"FORMAT_LEI",IF(OR(T16="EMPTY",P16+1&lt;LEN(F16),AND(G15="{Confirmed/Unconfirmed/N/A}",S16="N/A",F15="N/A",F16&lt;&gt;"")),"FORMAT",IF(OR(AND(E16="Non-ABCP securitisation unique identifier",MID(F16,21,1)&lt;&gt;"N"),AND(E16="ABCP transaction unique identifier",MID(F16,21,1)&lt;&gt;"T"),AND(E16="ABCP programme unique identifier",MID(F16,21,1)&lt;&gt;"P")),"FORMAT_SEC_ID",IF(AND(E16="Underlying exposures classification",F16&lt;&gt;"residential mortgages",F16&lt;&gt;"commercial mortgages",F16&lt;&gt;"credit facilities provided to individuals for personal, family or household consumption purposes",F16&lt;&gt;"credit facilities, including loans and leases, provided to any type of enterprise or corporation",F16&lt;&gt;"auto loans/leases",F16&lt;&gt;"credit-card receivables",F16&lt;&gt;"trade receivables",F16&lt;&gt;"others"),"FORMAT_LIST",IF(AND(E16="Instrument code",LEN(F16)-LEN(SUBSTITUTE(F16,";",""))&lt;&gt;LEN(F15)-LEN(SUBSTITUTE(F15,";",""))),"FORMAT_;",IF(AND(E16="Sponsor country (if multiple countries)",LEN(F16)-LEN(SUBSTITUTE(F16,";",""))&lt;&gt;LEN(F$11)-LEN(SUBSTITUTE(F$11,";",""))),"FORMAT_;",IF(AND(E16="Sponsor country (if multiple countries)",ISBLANK(F16)=FALSE,LEN(F16)-LEN(SUBSTITUTE(F16,";",""))=0),"FORMAT_;",IF(AND(E16="Sponsor country (if multiple countries)",ISBLANK(F16)=TRUE,LEN(F$11)-LEN(SUBSTITUTE(F$11,";",""))&lt;&gt;0),"FORMAT_;",IF(AND(E16="Originator country  (if multiple countries)",LEN(F16)-LEN(SUBSTITUTE(F16,";",""))&lt;&gt;0,ISBLANK(F16)=FALSE,LEN(F16)-LEN(SUBSTITUTE(F16,";",""))&lt;&gt;LEN(F$8)-LEN(SUBSTITUTE(F$8,";",""))),"FORMAT_;",IF(AND(E16="Originator country  (if multiple countries)",ISBLANK(F16)=FALSE,LEN(F16)-LEN(SUBSTITUTE(F16,";",""))=0),"FORMAT_;",IF(AND(E16="Originator country  (if multiple countries)",ISBLANK(F16)=TRUE,LEN(F$8)-LEN(SUBSTITUTE(F$8,";",""))&lt;&gt;0),"FORMAT_;",IF(AND(E16="Original lender country (if multiple countries)",ISBLANK(F16)=FALSE,LEN(F16)-LEN(SUBSTITUTE(F16,";",""))&lt;&gt;0,LEN(F16)-LEN(SUBSTITUTE(F16,";",""))&lt;&gt;LEN(F$14)-LEN(SUBSTITUTE(F$14,";",""))),"FORMAT_;",IF(AND(E16="Original lender country (if multiple countries)",ISBLANK(F16)=TRUE,LEN(F$14)-LEN(SUBSTITUTE(F$14,";",""))&lt;&gt;0),"FORMAT_;",IF(AND(E16="Original lender country (if multiple countries)",ISBLANK(F16)=FALSE,LEN(F16)-LEN(SUBSTITUTE(F16,";",""))=0),"FORMAT_;",IF(OR(AND(E16="Designated Entity LEI",LEN(F16)&lt;&gt;20),AND(G16="{LEI}",LEN(F16)&lt;&gt;0,LEN(F16)&lt;20),AND(G16="{ISIN}",LEN(F16)&lt;&gt;0,LEN(F16)&lt;12),AND(LEN(F16)&lt;&gt;20,E16="Retaining entity LEI",ISBLANK(F16)=FALSE),AND(E16="Instrument ISIN",ISBLANK(F16)=FALSE,LEN(F16)&gt;0,LEN(F16)&lt;11),AND(D16="M",LEFT(G16,4)="{DAT",LEN(F16)&lt;&gt;10)),"FORMAT_LEN",IF(OR(AND(F16&lt;&gt;"",LEFT(G16,4)&lt;&gt;"{TEX",ISNUMBER(SUMPRODUCT(FIND(MID(F16,ROW(INDIRECT("1:"&amp;LEN(F16))),1),W16)))=FALSE),AND(F16&lt;&gt;"",LEFT(G16,4)&lt;&gt;"{TEX",ISERROR(SUMPRODUCT(SEARCH(MID(F16,ROW(INDIRECT("1:"&amp;LEN(TRIM(F16)))),1)," "&amp;W16&amp;CHAR(10)&amp;"""")))=TRUE)),"FORMAT_CHAR",IF(LEFT(G16,4)="{TEX","TEXT","UNK")))))))))))))))))))))))))</f>
        <v>UNK</v>
      </c>
      <c r="V16" s="127" t="b" cm="1">
        <f t="array" aca="1" ref="V16" ca="1">IF(OR(LEN(F16)&gt;P16+1),FALSE,IF(LEFT(G16,5)="{TEXT",TRUE,IF(AND(ISBLANK(F16)=FALSE,G16="{DATE_TEXT-YYYY-MM-DD}",LEN(F16)&lt;&gt;10),FALSE,IF(AND(ISBLANK(F16)=FALSE,ISNUMBER(SUMPRODUCT(SEARCH(MID(F16,ROW(INDIRECT("1:"&amp;LEN(TRIM(F16)))),1)," "&amp;W16&amp;CHAR(10)&amp;"""")))=FALSE),FALSE,TRUE))))</f>
        <v>1</v>
      </c>
      <c r="W16" s="128" t="str">
        <f>IF(G16="{Applicable/N/A}","N/Aplicable",IF(E16="Designated Entity LEI","ABCDEFGHIJKLMNOPQRSTUVWXYZ0123456789",IF(OR(G16="{ISIN}",G16="{LEI}"),";ABCDEFGHIJKLMNOPQRSTUVWXYZ0123456789",IF(G16="{Master Trust/Other}","Master TuOhe",IF(E16="Securitisation type","Privateublc",IF(LEFT(G16,4)="{CA_",Val!B$21,IF(G16="{COUNTRY_EU_LIST}"," ;abcdefghijklmnopqrstuvwxyzABCDEFGHIJKLMNOPQRSTUVWXYZ0123456789",IF(OR(G16="{NOTIFICATION ID}",G16="{SECURITISATION ID}"),Val!B$15,IF(G16="{COUNTRY_EU}"," ;abcdefghijklmnopqrstuvwxyzABCDEFGHIJKLMNOPQRSTUVWXYZ",IF(G16="{Confirmed/Unconfirmed}","ConfirmedUnc",IF(G16="{Confirmed/Unconfirmed/N/A}","Confirmed/UncNA",IF(LEFT(G16,4)="{DAT","0123456789-",IF(LEFT(G16,4)="{Y/N","YN",IF(OR(LEFT(G16,4)="{N/A",LEFT(G16,4)="{LIS",LEFT(G16,4)="{No ",LEFT(G16,4)="{SEC",LEFT(G16,4)="{Mas"),Val!B$20,IF(LEFT(G16,4)="{TEX",Val!B$21,IF(LEFT(G16,4)="{ALP",Val!B$20,IF(LEFT(G16,4)="{COU",Val!B$20)))))))))))))))))</f>
        <v xml:space="preserve"> !"#$%&amp;'()*+,-./0123456789:;&lt;=&gt;?@ABCDEFGHIJKLMNOPQRSTUVWXYZ[\]^_`abcdefghijklmnopqrstuvwxyz{|}</v>
      </c>
      <c r="X16" s="133"/>
      <c r="Y16" s="133"/>
      <c r="Z16" s="133"/>
      <c r="AA16" s="133"/>
      <c r="AB16" s="135"/>
      <c r="AC16" s="124" t="s">
        <v>1093</v>
      </c>
      <c r="AD16" s="133"/>
      <c r="AE16" s="133"/>
      <c r="AF16" s="133"/>
      <c r="AG16" s="130" t="s">
        <v>720</v>
      </c>
      <c r="AH16" s="133"/>
      <c r="AI16" s="118"/>
      <c r="AJ16" s="133"/>
      <c r="AK16" s="76"/>
    </row>
    <row r="17" spans="1:37" s="2" customFormat="1" ht="105" x14ac:dyDescent="0.25">
      <c r="A17" s="15" t="s">
        <v>1165</v>
      </c>
      <c r="B17" s="16" t="s">
        <v>99</v>
      </c>
      <c r="C17" s="24" t="s">
        <v>78</v>
      </c>
      <c r="D17" s="25" t="s">
        <v>46</v>
      </c>
      <c r="E17" s="26" t="s">
        <v>100</v>
      </c>
      <c r="F17" s="64" t="s">
        <v>742</v>
      </c>
      <c r="G17" s="110" t="s">
        <v>1107</v>
      </c>
      <c r="H17" s="43" t="s">
        <v>101</v>
      </c>
      <c r="I17" s="89" t="s">
        <v>1360</v>
      </c>
      <c r="J17" s="137" t="s">
        <v>81</v>
      </c>
      <c r="K17" s="139" t="s">
        <v>82</v>
      </c>
      <c r="L17" s="139" t="s">
        <v>83</v>
      </c>
      <c r="M17" s="139" t="s">
        <v>50</v>
      </c>
      <c r="N17" s="141" t="s">
        <v>49</v>
      </c>
      <c r="O17" s="127">
        <f t="shared" ca="1" si="1"/>
        <v>1</v>
      </c>
      <c r="P17" s="127">
        <v>50</v>
      </c>
      <c r="Q17" s="128" t="str">
        <f ca="1">IF(AND(E17="Last notification date",MONTH(TODAY())&gt;9,DAY(TODAY())&gt;9),YEAR(TODAY())&amp;"-"&amp;MONTH(TODAY())&amp;"-"&amp;DAY(TODAY()),IF(AND(E17="Last notification date",MONTH(TODAY())&lt;9,DAY(TODAY())&lt;10),YEAR(TODAY())&amp;"-0"&amp;MONTH(TODAY())&amp;"-0"&amp;DAY(TODAY()),IF(AND(E17="Last notification date",MONTH(TODAY())&gt;9,DAY(TODAY())&lt;10),YEAR(TODAY())&amp;"-"&amp;MONTH(TODAY())&amp;"-0"&amp;DAY(TODAY()),IF(AND(E17="Last notification date",MONTH(TODAY())&lt;10,DAY(TODAY())&gt;9),YEAR(TODAY())&amp;"-0"&amp;MONTH(TODAY())&amp;"-"&amp;DAY(TODAY()),IF(LEFT(G17,4)="{SEC","SEC ID",IF(LEFT(G17,4)="{DAT","DATE",IF(LEFT(G17,4)="{TEX",Val!B$21,IF(LEFT(G17,4)="{ALP",Val!B$20,IF(LEFT(G17,4)="{COU",Val!B$20,IF(OR(LEFT(G17,4)="{ISI",LEFT(G17,4)="{LEI"),Val!B$17,IF(OR(LEFT(G17,4)="{CA_",LEFT(G17,4)="{Mas",LEFT(G17,4)="{Y/N",LEFT(G17,4)="{No ",LEFT(G17,4)="{N/A",LEFT(G17,4)="{Con",LEFT(G17,4)="{LIS"),"LIST","")))))))))))</f>
        <v xml:space="preserve"> !"#$%&amp;'()*+,-./0123456789:;&lt;=&gt;?@ABCDEFGHIJKLMNOPQRSTUVWXYZ[\]^_`abcdefghijklmnopqrstuvwxyz{|}</v>
      </c>
      <c r="R17" s="127">
        <f t="shared" si="2"/>
        <v>11</v>
      </c>
      <c r="S17" s="129" t="str">
        <f t="shared" si="3"/>
        <v/>
      </c>
      <c r="T17" s="127" t="str">
        <f t="shared" si="4"/>
        <v>UNK</v>
      </c>
      <c r="U17" s="127" t="str" cm="1">
        <f t="array" aca="1" ref="U17" ca="1">IF(AND(E17="Payment exemption explanation",ISBLANK(F17)=FALSE,F$77="Confirmed"),"FORMAT",IF(AND(E17="Historical Default and Loss Performance Data location",F$3="Public",ISBLANK(F17)=TRUE),"FORMAT",IF(AND(E16="Subject to severe clawback",F16="Y",ISBLANK(F17)=TRUE),"FORMAT",IF(AND(E16="Subject to severe clawback",F16="N",ISBLANK(F17)=FALSE),"FORMAT",IF(AND(OR(E17="Credit granting criteria supervision comment",E17="Credit granting criteria compliance comment"),ISBLANK(F17)=FALSE,OR(AND(F$34="N",E412="Originator (or original lender) is not a Credit institution"),AND(F$37="N",E$37="Originator (or original lender) is not a Credit institution"))),"FORMAT_S17",IF(AND(C17="STSS60",E17="Location of Liability cash flow model",ISBLANK(F17)=TRUE,F$3="Public"),"FORMAT_S60",IF(AND(C17="STSS58",E17="Historical Default and Loss Performance Data location",ISBLANK(F17)=TRUE,F$3="Public"),"FORMAT_S37",IF(AND(E17="Sponsor LEI",ISBLANK(F17)=TRUE,ISBLANK(F$8)=TRUE),"FORMAT_LEI",IF(AND(E17="Originator LEI",ISBLANK(F17)=TRUE,ISBLANK(F$11)=TRUE),"FORMAT_LEI",IF(OR(T17="EMPTY",P17+1&lt;LEN(F17),AND(G16="{Confirmed/Unconfirmed/N/A}",S17="N/A",F16="N/A",F17&lt;&gt;"")),"FORMAT",IF(OR(AND(E17="Non-ABCP securitisation unique identifier",MID(F17,21,1)&lt;&gt;"N"),AND(E17="ABCP transaction unique identifier",MID(F17,21,1)&lt;&gt;"T"),AND(E17="ABCP programme unique identifier",MID(F17,21,1)&lt;&gt;"P")),"FORMAT_SEC_ID",IF(AND(E17="Underlying exposures classification",F17&lt;&gt;"residential mortgages",F17&lt;&gt;"commercial mortgages",F17&lt;&gt;"credit facilities provided to individuals for personal, family or household consumption purposes",F17&lt;&gt;"credit facilities, including loans and leases, provided to any type of enterprise or corporation",F17&lt;&gt;"auto loans/leases",F17&lt;&gt;"credit-card receivables",F17&lt;&gt;"trade receivables",F17&lt;&gt;"others"),"FORMAT_LIST",IF(AND(E17="Instrument code",LEN(F17)-LEN(SUBSTITUTE(F17,";",""))&lt;&gt;LEN(F16)-LEN(SUBSTITUTE(F16,";",""))),"FORMAT_;",IF(AND(E17="Sponsor country (if multiple countries)",LEN(F17)-LEN(SUBSTITUTE(F17,";",""))&lt;&gt;LEN(F$11)-LEN(SUBSTITUTE(F$11,";",""))),"FORMAT_;",IF(AND(E17="Sponsor country (if multiple countries)",ISBLANK(F17)=FALSE,LEN(F17)-LEN(SUBSTITUTE(F17,";",""))=0),"FORMAT_;",IF(AND(E17="Sponsor country (if multiple countries)",ISBLANK(F17)=TRUE,LEN(F$11)-LEN(SUBSTITUTE(F$11,";",""))&lt;&gt;0),"FORMAT_;",IF(AND(E17="Originator country  (if multiple countries)",LEN(F17)-LEN(SUBSTITUTE(F17,";",""))&lt;&gt;0,ISBLANK(F17)=FALSE,LEN(F17)-LEN(SUBSTITUTE(F17,";",""))&lt;&gt;LEN(F$8)-LEN(SUBSTITUTE(F$8,";",""))),"FORMAT_;",IF(AND(E17="Originator country  (if multiple countries)",ISBLANK(F17)=FALSE,LEN(F17)-LEN(SUBSTITUTE(F17,";",""))=0),"FORMAT_;",IF(AND(E17="Originator country  (if multiple countries)",ISBLANK(F17)=TRUE,LEN(F$8)-LEN(SUBSTITUTE(F$8,";",""))&lt;&gt;0),"FORMAT_;",IF(AND(E17="Original lender country (if multiple countries)",ISBLANK(F17)=FALSE,LEN(F17)-LEN(SUBSTITUTE(F17,";",""))&lt;&gt;0,LEN(F17)-LEN(SUBSTITUTE(F17,";",""))&lt;&gt;LEN(F$14)-LEN(SUBSTITUTE(F$14,";",""))),"FORMAT_;",IF(AND(E17="Original lender country (if multiple countries)",ISBLANK(F17)=TRUE,LEN(F$14)-LEN(SUBSTITUTE(F$14,";",""))&lt;&gt;0),"FORMAT_;",IF(AND(E17="Original lender country (if multiple countries)",ISBLANK(F17)=FALSE,LEN(F17)-LEN(SUBSTITUTE(F17,";",""))=0),"FORMAT_;",IF(OR(AND(E17="Designated Entity LEI",LEN(F17)&lt;&gt;20),AND(G17="{LEI}",LEN(F17)&lt;&gt;0,LEN(F17)&lt;20),AND(G17="{ISIN}",LEN(F17)&lt;&gt;0,LEN(F17)&lt;12),AND(LEN(F17)&lt;&gt;20,E17="Retaining entity LEI",ISBLANK(F17)=FALSE),AND(E17="Instrument ISIN",ISBLANK(F17)=FALSE,LEN(F17)&gt;0,LEN(F17)&lt;11),AND(D17="M",LEFT(G17,4)="{DAT",LEN(F17)&lt;&gt;10)),"FORMAT_LEN",IF(OR(AND(F17&lt;&gt;"",LEFT(G17,4)&lt;&gt;"{TEX",ISNUMBER(SUMPRODUCT(FIND(MID(F17,ROW(INDIRECT("1:"&amp;LEN(F17))),1),W17)))=FALSE),AND(F17&lt;&gt;"",LEFT(G17,4)&lt;&gt;"{TEX",ISERROR(SUMPRODUCT(SEARCH(MID(F17,ROW(INDIRECT("1:"&amp;LEN(TRIM(F17)))),1)," "&amp;W17&amp;CHAR(10)&amp;"""")))=TRUE)),"FORMAT_CHAR",IF(LEFT(G17,4)="{TEX","TEXT","UNK")))))))))))))))))))))))))</f>
        <v>UNK</v>
      </c>
      <c r="V17" s="127" t="b" cm="1">
        <f t="array" aca="1" ref="V17" ca="1">IF(OR(LEN(F17)&gt;P17+1),FALSE,IF(LEFT(G17,5)="{TEXT",TRUE,IF(AND(ISBLANK(F17)=FALSE,G17="{DATE_TEXT-YYYY-MM-DD}",LEN(F17)&lt;&gt;10),FALSE,IF(AND(ISBLANK(F17)=FALSE,ISNUMBER(SUMPRODUCT(SEARCH(MID(F17,ROW(INDIRECT("1:"&amp;LEN(TRIM(F17)))),1)," "&amp;W17&amp;CHAR(10)&amp;"""")))=FALSE),FALSE,TRUE))))</f>
        <v>1</v>
      </c>
      <c r="W17" s="128" t="str">
        <f>IF(G17="{Applicable/N/A}","N/Aplicable",IF(E17="Designated Entity LEI","ABCDEFGHIJKLMNOPQRSTUVWXYZ0123456789",IF(OR(G17="{ISIN}",G17="{LEI}"),";ABCDEFGHIJKLMNOPQRSTUVWXYZ0123456789",IF(G17="{Master Trust/Other}","Master TuOhe",IF(E17="Securitisation type","Privateublc",IF(LEFT(G17,4)="{CA_",Val!B$21,IF(G17="{COUNTRY_EU_LIST}"," ;abcdefghijklmnopqrstuvwxyzABCDEFGHIJKLMNOPQRSTUVWXYZ0123456789",IF(OR(G17="{NOTIFICATION ID}",G17="{SECURITISATION ID}"),Val!B$15,IF(G17="{COUNTRY_EU}"," ;abcdefghijklmnopqrstuvwxyzABCDEFGHIJKLMNOPQRSTUVWXYZ",IF(G17="{Confirmed/Unconfirmed}","ConfirmedUnc",IF(G17="{Confirmed/Unconfirmed/N/A}","Confirmed/UncNA",IF(LEFT(G17,4)="{DAT","0123456789-",IF(LEFT(G17,4)="{Y/N","YN",IF(OR(LEFT(G17,4)="{N/A",LEFT(G17,4)="{LIS",LEFT(G17,4)="{No ",LEFT(G17,4)="{SEC",LEFT(G17,4)="{Mas"),Val!B$20,IF(LEFT(G17,4)="{TEX",Val!B$21,IF(LEFT(G17,4)="{ALP",Val!B$20,IF(LEFT(G17,4)="{COU",Val!B$20)))))))))))))))))</f>
        <v xml:space="preserve"> ;abcdefghijklmnopqrstuvwxyzABCDEFGHIJKLMNOPQRSTUVWXYZ</v>
      </c>
      <c r="X17" s="133"/>
      <c r="Y17" s="133"/>
      <c r="Z17" s="133"/>
      <c r="AA17" s="133"/>
      <c r="AB17" s="135"/>
      <c r="AC17" s="124" t="s">
        <v>1117</v>
      </c>
      <c r="AD17" s="133"/>
      <c r="AE17" s="133"/>
      <c r="AF17" s="133"/>
      <c r="AG17" s="130" t="s">
        <v>723</v>
      </c>
      <c r="AH17" s="133"/>
      <c r="AI17" s="118"/>
      <c r="AJ17" s="133"/>
      <c r="AK17" s="76"/>
    </row>
    <row r="18" spans="1:37" s="2" customFormat="1" ht="150" x14ac:dyDescent="0.25">
      <c r="A18" s="15" t="s">
        <v>1166</v>
      </c>
      <c r="B18" s="16" t="s">
        <v>99</v>
      </c>
      <c r="C18" s="17" t="s">
        <v>78</v>
      </c>
      <c r="D18" s="18" t="s">
        <v>62</v>
      </c>
      <c r="E18" s="27" t="s">
        <v>102</v>
      </c>
      <c r="F18" s="61"/>
      <c r="G18" s="109" t="s">
        <v>1108</v>
      </c>
      <c r="H18" s="44" t="s">
        <v>103</v>
      </c>
      <c r="I18" s="94" t="s">
        <v>1438</v>
      </c>
      <c r="J18" s="138"/>
      <c r="K18" s="140"/>
      <c r="L18" s="140"/>
      <c r="M18" s="140"/>
      <c r="N18" s="142"/>
      <c r="O18" s="127">
        <f t="shared" ca="1" si="1"/>
        <v>1</v>
      </c>
      <c r="P18" s="127">
        <v>10000</v>
      </c>
      <c r="Q18" s="128" t="str">
        <f ca="1">IF(AND(E18="Last notification date",MONTH(TODAY())&gt;9,DAY(TODAY())&gt;9),YEAR(TODAY())&amp;"-"&amp;MONTH(TODAY())&amp;"-"&amp;DAY(TODAY()),IF(AND(E18="Last notification date",MONTH(TODAY())&lt;9,DAY(TODAY())&lt;10),YEAR(TODAY())&amp;"-0"&amp;MONTH(TODAY())&amp;"-0"&amp;DAY(TODAY()),IF(AND(E18="Last notification date",MONTH(TODAY())&gt;9,DAY(TODAY())&lt;10),YEAR(TODAY())&amp;"-"&amp;MONTH(TODAY())&amp;"-0"&amp;DAY(TODAY()),IF(AND(E18="Last notification date",MONTH(TODAY())&lt;10,DAY(TODAY())&gt;9),YEAR(TODAY())&amp;"-0"&amp;MONTH(TODAY())&amp;"-"&amp;DAY(TODAY()),IF(LEFT(G18,4)="{SEC","SEC ID",IF(LEFT(G18,4)="{DAT","DATE",IF(LEFT(G18,4)="{TEX",Val!B$21,IF(LEFT(G18,4)="{ALP",Val!B$20,IF(LEFT(G18,4)="{COU",Val!B$20,IF(OR(LEFT(G18,4)="{ISI",LEFT(G18,4)="{LEI"),Val!B$17,IF(OR(LEFT(G18,4)="{CA_",LEFT(G18,4)="{Mas",LEFT(G18,4)="{Y/N",LEFT(G18,4)="{No ",LEFT(G18,4)="{N/A",LEFT(G18,4)="{Con",LEFT(G18,4)="{LIS"),"LIST","")))))))))))</f>
        <v xml:space="preserve"> !"#$%&amp;'()*+,-./0123456789:;&lt;=&gt;?@ABCDEFGHIJKLMNOPQRSTUVWXYZ[\]^_`abcdefghijklmnopqrstuvwxyz{|}</v>
      </c>
      <c r="R18" s="127">
        <f t="shared" si="2"/>
        <v>0</v>
      </c>
      <c r="S18" s="129" t="str">
        <f t="shared" si="3"/>
        <v/>
      </c>
      <c r="T18" s="127" t="str">
        <f t="shared" si="4"/>
        <v>BLANK</v>
      </c>
      <c r="U18" s="127" t="str" cm="1">
        <f t="array" aca="1" ref="U18" ca="1">IF(AND(E18="Payment exemption explanation",ISBLANK(F18)=FALSE,F$77="Confirmed"),"FORMAT",IF(AND(E18="Historical Default and Loss Performance Data location",F$3="Public",ISBLANK(F18)=TRUE),"FORMAT",IF(AND(E17="Subject to severe clawback",F17="Y",ISBLANK(F18)=TRUE),"FORMAT",IF(AND(E17="Subject to severe clawback",F17="N",ISBLANK(F18)=FALSE),"FORMAT",IF(AND(OR(E18="Credit granting criteria supervision comment",E18="Credit granting criteria compliance comment"),ISBLANK(F18)=FALSE,OR(AND(F$34="N",E413="Originator (or original lender) is not a Credit institution"),AND(F$37="N",E$37="Originator (or original lender) is not a Credit institution"))),"FORMAT_S17",IF(AND(C18="STSS60",E18="Location of Liability cash flow model",ISBLANK(F18)=TRUE,F$3="Public"),"FORMAT_S60",IF(AND(C18="STSS58",E18="Historical Default and Loss Performance Data location",ISBLANK(F18)=TRUE,F$3="Public"),"FORMAT_S37",IF(AND(E18="Sponsor LEI",ISBLANK(F18)=TRUE,ISBLANK(F$8)=TRUE),"FORMAT_LEI",IF(AND(E18="Originator LEI",ISBLANK(F18)=TRUE,ISBLANK(F$11)=TRUE),"FORMAT_LEI",IF(OR(T18="EMPTY",P18+1&lt;LEN(F18),AND(G17="{Confirmed/Unconfirmed/N/A}",S18="N/A",F17="N/A",F18&lt;&gt;"")),"FORMAT",IF(OR(AND(E18="Non-ABCP securitisation unique identifier",MID(F18,21,1)&lt;&gt;"N"),AND(E18="ABCP transaction unique identifier",MID(F18,21,1)&lt;&gt;"T"),AND(E18="ABCP programme unique identifier",MID(F18,21,1)&lt;&gt;"P")),"FORMAT_SEC_ID",IF(AND(E18="Underlying exposures classification",F18&lt;&gt;"residential mortgages",F18&lt;&gt;"commercial mortgages",F18&lt;&gt;"credit facilities provided to individuals for personal, family or household consumption purposes",F18&lt;&gt;"credit facilities, including loans and leases, provided to any type of enterprise or corporation",F18&lt;&gt;"auto loans/leases",F18&lt;&gt;"credit-card receivables",F18&lt;&gt;"trade receivables",F18&lt;&gt;"others"),"FORMAT_LIST",IF(AND(E18="Instrument code",LEN(F18)-LEN(SUBSTITUTE(F18,";",""))&lt;&gt;LEN(F17)-LEN(SUBSTITUTE(F17,";",""))),"FORMAT_;",IF(AND(E18="Sponsor country (if multiple countries)",LEN(F18)-LEN(SUBSTITUTE(F18,";",""))&lt;&gt;LEN(F$11)-LEN(SUBSTITUTE(F$11,";",""))),"FORMAT_;",IF(AND(E18="Sponsor country (if multiple countries)",ISBLANK(F18)=FALSE,LEN(F18)-LEN(SUBSTITUTE(F18,";",""))=0),"FORMAT_;",IF(AND(E18="Sponsor country (if multiple countries)",ISBLANK(F18)=TRUE,LEN(F$11)-LEN(SUBSTITUTE(F$11,";",""))&lt;&gt;0),"FORMAT_;",IF(AND(E18="Originator country  (if multiple countries)",LEN(F18)-LEN(SUBSTITUTE(F18,";",""))&lt;&gt;0,ISBLANK(F18)=FALSE,LEN(F18)-LEN(SUBSTITUTE(F18,";",""))&lt;&gt;LEN(F$8)-LEN(SUBSTITUTE(F$8,";",""))),"FORMAT_;",IF(AND(E18="Originator country  (if multiple countries)",ISBLANK(F18)=FALSE,LEN(F18)-LEN(SUBSTITUTE(F18,";",""))=0),"FORMAT_;",IF(AND(E18="Originator country  (if multiple countries)",ISBLANK(F18)=TRUE,LEN(F$8)-LEN(SUBSTITUTE(F$8,";",""))&lt;&gt;0),"FORMAT_;",IF(AND(E18="Original lender country (if multiple countries)",ISBLANK(F18)=FALSE,LEN(F18)-LEN(SUBSTITUTE(F18,";",""))&lt;&gt;0,LEN(F18)-LEN(SUBSTITUTE(F18,";",""))&lt;&gt;LEN(F$14)-LEN(SUBSTITUTE(F$14,";",""))),"FORMAT_;",IF(AND(E18="Original lender country (if multiple countries)",ISBLANK(F18)=TRUE,LEN(F$14)-LEN(SUBSTITUTE(F$14,";",""))&lt;&gt;0),"FORMAT_;",IF(AND(E18="Original lender country (if multiple countries)",ISBLANK(F18)=FALSE,LEN(F18)-LEN(SUBSTITUTE(F18,";",""))=0),"FORMAT_;",IF(OR(AND(E18="Designated Entity LEI",LEN(F18)&lt;&gt;20),AND(G18="{LEI}",LEN(F18)&lt;&gt;0,LEN(F18)&lt;20),AND(G18="{ISIN}",LEN(F18)&lt;&gt;0,LEN(F18)&lt;12),AND(LEN(F18)&lt;&gt;20,E18="Retaining entity LEI",ISBLANK(F18)=FALSE),AND(E18="Instrument ISIN",ISBLANK(F18)=FALSE,LEN(F18)&gt;0,LEN(F18)&lt;11),AND(D18="M",LEFT(G18,4)="{DAT",LEN(F18)&lt;&gt;10)),"FORMAT_LEN",IF(OR(AND(F18&lt;&gt;"",LEFT(G18,4)&lt;&gt;"{TEX",ISNUMBER(SUMPRODUCT(FIND(MID(F18,ROW(INDIRECT("1:"&amp;LEN(F18))),1),W18)))=FALSE),AND(F18&lt;&gt;"",LEFT(G18,4)&lt;&gt;"{TEX",ISERROR(SUMPRODUCT(SEARCH(MID(F18,ROW(INDIRECT("1:"&amp;LEN(TRIM(F18)))),1)," "&amp;W18&amp;CHAR(10)&amp;"""")))=TRUE)),"FORMAT_CHAR",IF(LEFT(G18,4)="{TEX","TEXT","UNK")))))))))))))))))))))))))</f>
        <v>UNK</v>
      </c>
      <c r="V18" s="127" t="b" cm="1">
        <f t="array" aca="1" ref="V18" ca="1">IF(OR(LEN(F18)&gt;P18+1),FALSE,IF(LEFT(G18,5)="{TEXT",TRUE,IF(AND(ISBLANK(F18)=FALSE,G18="{DATE_TEXT-YYYY-MM-DD}",LEN(F18)&lt;&gt;10),FALSE,IF(AND(ISBLANK(F18)=FALSE,ISNUMBER(SUMPRODUCT(SEARCH(MID(F18,ROW(INDIRECT("1:"&amp;LEN(TRIM(F18)))),1)," "&amp;W18&amp;CHAR(10)&amp;"""")))=FALSE),FALSE,TRUE))))</f>
        <v>1</v>
      </c>
      <c r="W18" s="128" t="str">
        <f>IF(G18="{Applicable/N/A}","N/Aplicable",IF(E18="Designated Entity LEI","ABCDEFGHIJKLMNOPQRSTUVWXYZ0123456789",IF(OR(G18="{ISIN}",G18="{LEI}"),";ABCDEFGHIJKLMNOPQRSTUVWXYZ0123456789",IF(G18="{Master Trust/Other}","Master TuOhe",IF(E18="Securitisation type","Privateublc",IF(LEFT(G18,4)="{CA_",Val!B$21,IF(G18="{COUNTRY_EU_LIST}"," ;abcdefghijklmnopqrstuvwxyzABCDEFGHIJKLMNOPQRSTUVWXYZ0123456789",IF(OR(G18="{NOTIFICATION ID}",G18="{SECURITISATION ID}"),Val!B$15,IF(G18="{COUNTRY_EU}"," ;abcdefghijklmnopqrstuvwxyzABCDEFGHIJKLMNOPQRSTUVWXYZ",IF(G18="{Confirmed/Unconfirmed}","ConfirmedUnc",IF(G18="{Confirmed/Unconfirmed/N/A}","Confirmed/UncNA",IF(LEFT(G18,4)="{DAT","0123456789-",IF(LEFT(G18,4)="{Y/N","YN",IF(OR(LEFT(G18,4)="{N/A",LEFT(G18,4)="{LIS",LEFT(G18,4)="{No ",LEFT(G18,4)="{SEC",LEFT(G18,4)="{Mas"),Val!B$20,IF(LEFT(G18,4)="{TEX",Val!B$21,IF(LEFT(G18,4)="{ALP",Val!B$20,IF(LEFT(G18,4)="{COU",Val!B$20)))))))))))))))))</f>
        <v xml:space="preserve"> ;abcdefghijklmnopqrstuvwxyzABCDEFGHIJKLMNOPQRSTUVWXYZ0123456789</v>
      </c>
      <c r="X18" s="133"/>
      <c r="Y18" s="133"/>
      <c r="Z18" s="133"/>
      <c r="AA18" s="133"/>
      <c r="AB18" s="135"/>
      <c r="AC18" s="124" t="s">
        <v>1076</v>
      </c>
      <c r="AD18" s="133"/>
      <c r="AE18" s="133"/>
      <c r="AF18" s="133"/>
      <c r="AG18" s="130" t="s">
        <v>726</v>
      </c>
      <c r="AH18" s="133"/>
      <c r="AI18" s="118"/>
      <c r="AJ18" s="133"/>
      <c r="AK18" s="76"/>
    </row>
    <row r="19" spans="1:37" s="2" customFormat="1" ht="270" x14ac:dyDescent="0.25">
      <c r="A19" s="15" t="s">
        <v>1167</v>
      </c>
      <c r="B19" s="16" t="s">
        <v>104</v>
      </c>
      <c r="C19" s="20" t="s">
        <v>105</v>
      </c>
      <c r="D19" s="21" t="s">
        <v>52</v>
      </c>
      <c r="E19" s="22" t="s">
        <v>1057</v>
      </c>
      <c r="F19" s="45" t="s">
        <v>1481</v>
      </c>
      <c r="G19" s="111" t="s">
        <v>38</v>
      </c>
      <c r="H19" s="43" t="s">
        <v>1044</v>
      </c>
      <c r="I19" s="95" t="s">
        <v>1361</v>
      </c>
      <c r="J19" s="137" t="s">
        <v>106</v>
      </c>
      <c r="K19" s="139" t="s">
        <v>1426</v>
      </c>
      <c r="L19" s="139" t="s">
        <v>49</v>
      </c>
      <c r="M19" s="139" t="s">
        <v>50</v>
      </c>
      <c r="N19" s="141" t="s">
        <v>49</v>
      </c>
      <c r="O19" s="127">
        <f t="shared" ca="1" si="1"/>
        <v>1</v>
      </c>
      <c r="P19" s="127">
        <v>27</v>
      </c>
      <c r="Q19" s="128" t="str">
        <f ca="1">IF(AND(E19="Last notification date",MONTH(TODAY())&gt;9,DAY(TODAY())&gt;9),YEAR(TODAY())&amp;"-"&amp;MONTH(TODAY())&amp;"-"&amp;DAY(TODAY()),IF(AND(E19="Last notification date",MONTH(TODAY())&lt;9,DAY(TODAY())&lt;10),YEAR(TODAY())&amp;"-0"&amp;MONTH(TODAY())&amp;"-0"&amp;DAY(TODAY()),IF(AND(E19="Last notification date",MONTH(TODAY())&gt;9,DAY(TODAY())&lt;10),YEAR(TODAY())&amp;"-"&amp;MONTH(TODAY())&amp;"-0"&amp;DAY(TODAY()),IF(AND(E19="Last notification date",MONTH(TODAY())&lt;10,DAY(TODAY())&gt;9),YEAR(TODAY())&amp;"-0"&amp;MONTH(TODAY())&amp;"-"&amp;DAY(TODAY()),IF(LEFT(G19,4)="{SEC","SEC ID",IF(LEFT(G19,4)="{DAT","DATE",IF(LEFT(G19,4)="{TEX",Val!B$21,IF(LEFT(G19,4)="{ALP",Val!B$20,IF(LEFT(G19,4)="{COU",Val!B$20,IF(OR(LEFT(G19,4)="{ISI",LEFT(G19,4)="{LEI"),Val!B$17,IF(OR(LEFT(G19,4)="{CA_",LEFT(G19,4)="{Mas",LEFT(G19,4)="{Y/N",LEFT(G19,4)="{No ",LEFT(G19,4)="{N/A",LEFT(G19,4)="{Con",LEFT(G19,4)="{LIS"),"LIST","")))))))))))</f>
        <v>SEC ID</v>
      </c>
      <c r="R19" s="127">
        <f t="shared" si="2"/>
        <v>27</v>
      </c>
      <c r="S19" s="129" t="str">
        <f t="shared" si="3"/>
        <v/>
      </c>
      <c r="T19" s="127" t="str">
        <f t="shared" si="4"/>
        <v>UNK</v>
      </c>
      <c r="U19" s="127" t="str" cm="1">
        <f t="array" aca="1" ref="U19" ca="1">IF(AND(E19="Payment exemption explanation",ISBLANK(F19)=FALSE,F$77="Confirmed"),"FORMAT",IF(AND(E19="Historical Default and Loss Performance Data location",F$3="Public",ISBLANK(F19)=TRUE),"FORMAT",IF(AND(E18="Subject to severe clawback",F18="Y",ISBLANK(F19)=TRUE),"FORMAT",IF(AND(E18="Subject to severe clawback",F18="N",ISBLANK(F19)=FALSE),"FORMAT",IF(AND(OR(E19="Credit granting criteria supervision comment",E19="Credit granting criteria compliance comment"),ISBLANK(F19)=FALSE,OR(AND(F$34="N",E414="Originator (or original lender) is not a Credit institution"),AND(F$37="N",E$37="Originator (or original lender) is not a Credit institution"))),"FORMAT_S17",IF(AND(C19="STSS60",E19="Location of Liability cash flow model",ISBLANK(F19)=TRUE,F$3="Public"),"FORMAT_S60",IF(AND(C19="STSS58",E19="Historical Default and Loss Performance Data location",ISBLANK(F19)=TRUE,F$3="Public"),"FORMAT_S37",IF(AND(E19="Sponsor LEI",ISBLANK(F19)=TRUE,ISBLANK(F$8)=TRUE),"FORMAT_LEI",IF(AND(E19="Originator LEI",ISBLANK(F19)=TRUE,ISBLANK(F$11)=TRUE),"FORMAT_LEI",IF(OR(T19="EMPTY",P19+1&lt;LEN(F19),AND(G18="{Confirmed/Unconfirmed/N/A}",S19="N/A",F18="N/A",F19&lt;&gt;"")),"FORMAT",IF(OR(AND(E19="Non-ABCP securitisation unique identifier",MID(F19,21,1)&lt;&gt;"N"),AND(E19="ABCP transaction unique identifier",MID(F19,21,1)&lt;&gt;"T"),AND(E19="ABCP programme unique identifier",MID(F19,21,1)&lt;&gt;"P")),"FORMAT_SEC_ID",IF(AND(E19="Underlying exposures classification",F19&lt;&gt;"residential mortgages",F19&lt;&gt;"commercial mortgages",F19&lt;&gt;"credit facilities provided to individuals for personal, family or household consumption purposes",F19&lt;&gt;"credit facilities, including loans and leases, provided to any type of enterprise or corporation",F19&lt;&gt;"auto loans/leases",F19&lt;&gt;"credit-card receivables",F19&lt;&gt;"trade receivables",F19&lt;&gt;"others"),"FORMAT_LIST",IF(AND(E19="Instrument code",LEN(F19)-LEN(SUBSTITUTE(F19,";",""))&lt;&gt;LEN(F18)-LEN(SUBSTITUTE(F18,";",""))),"FORMAT_;",IF(AND(E19="Sponsor country (if multiple countries)",LEN(F19)-LEN(SUBSTITUTE(F19,";",""))&lt;&gt;LEN(F$11)-LEN(SUBSTITUTE(F$11,";",""))),"FORMAT_;",IF(AND(E19="Sponsor country (if multiple countries)",ISBLANK(F19)=FALSE,LEN(F19)-LEN(SUBSTITUTE(F19,";",""))=0),"FORMAT_;",IF(AND(E19="Sponsor country (if multiple countries)",ISBLANK(F19)=TRUE,LEN(F$11)-LEN(SUBSTITUTE(F$11,";",""))&lt;&gt;0),"FORMAT_;",IF(AND(E19="Originator country  (if multiple countries)",LEN(F19)-LEN(SUBSTITUTE(F19,";",""))&lt;&gt;0,ISBLANK(F19)=FALSE,LEN(F19)-LEN(SUBSTITUTE(F19,";",""))&lt;&gt;LEN(F$8)-LEN(SUBSTITUTE(F$8,";",""))),"FORMAT_;",IF(AND(E19="Originator country  (if multiple countries)",ISBLANK(F19)=FALSE,LEN(F19)-LEN(SUBSTITUTE(F19,";",""))=0),"FORMAT_;",IF(AND(E19="Originator country  (if multiple countries)",ISBLANK(F19)=TRUE,LEN(F$8)-LEN(SUBSTITUTE(F$8,";",""))&lt;&gt;0),"FORMAT_;",IF(AND(E19="Original lender country (if multiple countries)",ISBLANK(F19)=FALSE,LEN(F19)-LEN(SUBSTITUTE(F19,";",""))&lt;&gt;0,LEN(F19)-LEN(SUBSTITUTE(F19,";",""))&lt;&gt;LEN(F$14)-LEN(SUBSTITUTE(F$14,";",""))),"FORMAT_;",IF(AND(E19="Original lender country (if multiple countries)",ISBLANK(F19)=TRUE,LEN(F$14)-LEN(SUBSTITUTE(F$14,";",""))&lt;&gt;0),"FORMAT_;",IF(AND(E19="Original lender country (if multiple countries)",ISBLANK(F19)=FALSE,LEN(F19)-LEN(SUBSTITUTE(F19,";",""))=0),"FORMAT_;",IF(OR(AND(E19="Designated Entity LEI",LEN(F19)&lt;&gt;20),AND(G19="{LEI}",LEN(F19)&lt;&gt;0,LEN(F19)&lt;20),AND(G19="{ISIN}",LEN(F19)&lt;&gt;0,LEN(F19)&lt;12),AND(LEN(F19)&lt;&gt;20,E19="Retaining entity LEI",ISBLANK(F19)=FALSE),AND(E19="Instrument ISIN",ISBLANK(F19)=FALSE,LEN(F19)&gt;0,LEN(F19)&lt;11),AND(D19="M",LEFT(G19,4)="{DAT",LEN(F19)&lt;&gt;10)),"FORMAT_LEN",IF(OR(AND(F19&lt;&gt;"",LEFT(G19,4)&lt;&gt;"{TEX",ISNUMBER(SUMPRODUCT(FIND(MID(F19,ROW(INDIRECT("1:"&amp;LEN(F19))),1),W19)))=FALSE),AND(F19&lt;&gt;"",LEFT(G19,4)&lt;&gt;"{TEX",ISERROR(SUMPRODUCT(SEARCH(MID(F19,ROW(INDIRECT("1:"&amp;LEN(TRIM(F19)))),1)," "&amp;W19&amp;CHAR(10)&amp;"""")))=TRUE)),"FORMAT_CHAR",IF(LEFT(G19,4)="{TEX","TEXT","UNK")))))))))))))))))))))))))</f>
        <v>UNK</v>
      </c>
      <c r="V19" s="127" t="b" cm="1">
        <f t="array" aca="1" ref="V19" ca="1">IF(OR(LEN(F19)&gt;P19+1),FALSE,IF(LEFT(G19,5)="{TEXT",TRUE,IF(AND(ISBLANK(F19)=FALSE,G19="{DATE_TEXT-YYYY-MM-DD}",LEN(F19)&lt;&gt;10),FALSE,IF(AND(ISBLANK(F19)=FALSE,ISNUMBER(SUMPRODUCT(SEARCH(MID(F19,ROW(INDIRECT("1:"&amp;LEN(TRIM(F19)))),1)," "&amp;W19&amp;CHAR(10)&amp;"""")))=FALSE),FALSE,TRUE))))</f>
        <v>1</v>
      </c>
      <c r="W19" s="128" t="str">
        <f>IF(G19="{Applicable/N/A}","N/Aplicable",IF(E19="Designated Entity LEI","ABCDEFGHIJKLMNOPQRSTUVWXYZ0123456789",IF(OR(G19="{ISIN}",G19="{LEI}"),";ABCDEFGHIJKLMNOPQRSTUVWXYZ0123456789",IF(G19="{Master Trust/Other}","Master TuOhe",IF(E19="Securitisation type","Privateublc",IF(LEFT(G19,4)="{CA_",Val!B$21,IF(G19="{COUNTRY_EU_LIST}"," ;abcdefghijklmnopqrstuvwxyzABCDEFGHIJKLMNOPQRSTUVWXYZ0123456789",IF(OR(G19="{NOTIFICATION ID}",G19="{SECURITISATION ID}"),Val!B$15,IF(G19="{COUNTRY_EU}"," ;abcdefghijklmnopqrstuvwxyzABCDEFGHIJKLMNOPQRSTUVWXYZ",IF(G19="{Confirmed/Unconfirmed}","ConfirmedUnc",IF(G19="{Confirmed/Unconfirmed/N/A}","Confirmed/UncNA",IF(LEFT(G19,4)="{DAT","0123456789-",IF(LEFT(G19,4)="{Y/N","YN",IF(OR(LEFT(G19,4)="{N/A",LEFT(G19,4)="{LIS",LEFT(G19,4)="{No ",LEFT(G19,4)="{SEC",LEFT(G19,4)="{Mas"),Val!B$20,IF(LEFT(G19,4)="{TEX",Val!B$21,IF(LEFT(G19,4)="{ALP",Val!B$20,IF(LEFT(G19,4)="{COU",Val!B$20)))))))))))))))))</f>
        <v>ABCDEFGHIJKLMNOPQRSTUVWXYZ0123456789</v>
      </c>
      <c r="X19" s="133"/>
      <c r="Y19" s="133"/>
      <c r="Z19" s="133"/>
      <c r="AA19" s="133"/>
      <c r="AB19" s="135"/>
      <c r="AC19" s="124" t="s">
        <v>782</v>
      </c>
      <c r="AD19" s="133"/>
      <c r="AE19" s="133"/>
      <c r="AF19" s="133"/>
      <c r="AG19" s="130" t="s">
        <v>729</v>
      </c>
      <c r="AH19" s="133"/>
      <c r="AI19" s="118"/>
      <c r="AJ19" s="133"/>
      <c r="AK19" s="76"/>
    </row>
    <row r="20" spans="1:37" s="2" customFormat="1" ht="75" x14ac:dyDescent="0.25">
      <c r="A20" s="15" t="s">
        <v>1168</v>
      </c>
      <c r="B20" s="16" t="s">
        <v>115</v>
      </c>
      <c r="C20" s="20" t="s">
        <v>105</v>
      </c>
      <c r="D20" s="21" t="s">
        <v>52</v>
      </c>
      <c r="E20" s="28" t="s">
        <v>107</v>
      </c>
      <c r="F20" s="59" t="s">
        <v>108</v>
      </c>
      <c r="G20" s="111" t="s">
        <v>41</v>
      </c>
      <c r="H20" s="44" t="s">
        <v>109</v>
      </c>
      <c r="I20" s="94" t="s">
        <v>1321</v>
      </c>
      <c r="J20" s="143"/>
      <c r="K20" s="144"/>
      <c r="L20" s="144"/>
      <c r="M20" s="144"/>
      <c r="N20" s="145"/>
      <c r="O20" s="127">
        <f t="shared" ca="1" si="1"/>
        <v>1</v>
      </c>
      <c r="P20" s="127">
        <v>1</v>
      </c>
      <c r="Q20" s="128" t="str">
        <f ca="1">IF(AND(E20="Last notification date",MONTH(TODAY())&gt;9,DAY(TODAY())&gt;9),YEAR(TODAY())&amp;"-"&amp;MONTH(TODAY())&amp;"-"&amp;DAY(TODAY()),IF(AND(E20="Last notification date",MONTH(TODAY())&lt;9,DAY(TODAY())&lt;10),YEAR(TODAY())&amp;"-0"&amp;MONTH(TODAY())&amp;"-0"&amp;DAY(TODAY()),IF(AND(E20="Last notification date",MONTH(TODAY())&gt;9,DAY(TODAY())&lt;10),YEAR(TODAY())&amp;"-"&amp;MONTH(TODAY())&amp;"-0"&amp;DAY(TODAY()),IF(AND(E20="Last notification date",MONTH(TODAY())&lt;10,DAY(TODAY())&gt;9),YEAR(TODAY())&amp;"-0"&amp;MONTH(TODAY())&amp;"-"&amp;DAY(TODAY()),IF(LEFT(G20,4)="{SEC","SEC ID",IF(LEFT(G20,4)="{DAT","DATE",IF(LEFT(G20,4)="{TEX",Val!B$21,IF(LEFT(G20,4)="{ALP",Val!B$20,IF(LEFT(G20,4)="{COU",Val!B$20,IF(OR(LEFT(G20,4)="{ISI",LEFT(G20,4)="{LEI"),Val!B$17,IF(OR(LEFT(G20,4)="{CA_",LEFT(G20,4)="{Mas",LEFT(G20,4)="{Y/N",LEFT(G20,4)="{No ",LEFT(G20,4)="{N/A",LEFT(G20,4)="{Con",LEFT(G20,4)="{LIS"),"LIST","")))))))))))</f>
        <v>LIST</v>
      </c>
      <c r="R20" s="127">
        <f t="shared" si="2"/>
        <v>1</v>
      </c>
      <c r="S20" s="129" t="str">
        <f t="shared" si="3"/>
        <v/>
      </c>
      <c r="T20" s="127" t="str">
        <f t="shared" si="4"/>
        <v>UNK</v>
      </c>
      <c r="U20" s="127" t="str" cm="1">
        <f t="array" aca="1" ref="U20" ca="1">IF(AND(E20="Payment exemption explanation",ISBLANK(F20)=FALSE,F$77="Confirmed"),"FORMAT",IF(AND(E20="Historical Default and Loss Performance Data location",F$3="Public",ISBLANK(F20)=TRUE),"FORMAT",IF(AND(E19="Subject to severe clawback",F19="Y",ISBLANK(F20)=TRUE),"FORMAT",IF(AND(E19="Subject to severe clawback",F19="N",ISBLANK(F20)=FALSE),"FORMAT",IF(AND(OR(E20="Credit granting criteria supervision comment",E20="Credit granting criteria compliance comment"),ISBLANK(F20)=FALSE,OR(AND(F$34="N",E415="Originator (or original lender) is not a Credit institution"),AND(F$37="N",E$37="Originator (or original lender) is not a Credit institution"))),"FORMAT_S17",IF(AND(C20="STSS60",E20="Location of Liability cash flow model",ISBLANK(F20)=TRUE,F$3="Public"),"FORMAT_S60",IF(AND(C20="STSS58",E20="Historical Default and Loss Performance Data location",ISBLANK(F20)=TRUE,F$3="Public"),"FORMAT_S37",IF(AND(E20="Sponsor LEI",ISBLANK(F20)=TRUE,ISBLANK(F$8)=TRUE),"FORMAT_LEI",IF(AND(E20="Originator LEI",ISBLANK(F20)=TRUE,ISBLANK(F$11)=TRUE),"FORMAT_LEI",IF(OR(T20="EMPTY",P20+1&lt;LEN(F20),AND(G19="{Confirmed/Unconfirmed/N/A}",S20="N/A",F19="N/A",F20&lt;&gt;"")),"FORMAT",IF(OR(AND(E20="Non-ABCP securitisation unique identifier",MID(F20,21,1)&lt;&gt;"N"),AND(E20="ABCP transaction unique identifier",MID(F20,21,1)&lt;&gt;"T"),AND(E20="ABCP programme unique identifier",MID(F20,21,1)&lt;&gt;"P")),"FORMAT_SEC_ID",IF(AND(E20="Underlying exposures classification",F20&lt;&gt;"residential mortgages",F20&lt;&gt;"commercial mortgages",F20&lt;&gt;"credit facilities provided to individuals for personal, family or household consumption purposes",F20&lt;&gt;"credit facilities, including loans and leases, provided to any type of enterprise or corporation",F20&lt;&gt;"auto loans/leases",F20&lt;&gt;"credit-card receivables",F20&lt;&gt;"trade receivables",F20&lt;&gt;"others"),"FORMAT_LIST",IF(AND(E20="Instrument code",LEN(F20)-LEN(SUBSTITUTE(F20,";",""))&lt;&gt;LEN(F19)-LEN(SUBSTITUTE(F19,";",""))),"FORMAT_;",IF(AND(E20="Sponsor country (if multiple countries)",LEN(F20)-LEN(SUBSTITUTE(F20,";",""))&lt;&gt;LEN(F$11)-LEN(SUBSTITUTE(F$11,";",""))),"FORMAT_;",IF(AND(E20="Sponsor country (if multiple countries)",ISBLANK(F20)=FALSE,LEN(F20)-LEN(SUBSTITUTE(F20,";",""))=0),"FORMAT_;",IF(AND(E20="Sponsor country (if multiple countries)",ISBLANK(F20)=TRUE,LEN(F$11)-LEN(SUBSTITUTE(F$11,";",""))&lt;&gt;0),"FORMAT_;",IF(AND(E20="Originator country  (if multiple countries)",LEN(F20)-LEN(SUBSTITUTE(F20,";",""))&lt;&gt;0,ISBLANK(F20)=FALSE,LEN(F20)-LEN(SUBSTITUTE(F20,";",""))&lt;&gt;LEN(F$8)-LEN(SUBSTITUTE(F$8,";",""))),"FORMAT_;",IF(AND(E20="Originator country  (if multiple countries)",ISBLANK(F20)=FALSE,LEN(F20)-LEN(SUBSTITUTE(F20,";",""))=0),"FORMAT_;",IF(AND(E20="Originator country  (if multiple countries)",ISBLANK(F20)=TRUE,LEN(F$8)-LEN(SUBSTITUTE(F$8,";",""))&lt;&gt;0),"FORMAT_;",IF(AND(E20="Original lender country (if multiple countries)",ISBLANK(F20)=FALSE,LEN(F20)-LEN(SUBSTITUTE(F20,";",""))&lt;&gt;0,LEN(F20)-LEN(SUBSTITUTE(F20,";",""))&lt;&gt;LEN(F$14)-LEN(SUBSTITUTE(F$14,";",""))),"FORMAT_;",IF(AND(E20="Original lender country (if multiple countries)",ISBLANK(F20)=TRUE,LEN(F$14)-LEN(SUBSTITUTE(F$14,";",""))&lt;&gt;0),"FORMAT_;",IF(AND(E20="Original lender country (if multiple countries)",ISBLANK(F20)=FALSE,LEN(F20)-LEN(SUBSTITUTE(F20,";",""))=0),"FORMAT_;",IF(OR(AND(E20="Designated Entity LEI",LEN(F20)&lt;&gt;20),AND(G20="{LEI}",LEN(F20)&lt;&gt;0,LEN(F20)&lt;20),AND(G20="{ISIN}",LEN(F20)&lt;&gt;0,LEN(F20)&lt;12),AND(LEN(F20)&lt;&gt;20,E20="Retaining entity LEI",ISBLANK(F20)=FALSE),AND(E20="Instrument ISIN",ISBLANK(F20)=FALSE,LEN(F20)&gt;0,LEN(F20)&lt;11),AND(D20="M",LEFT(G20,4)="{DAT",LEN(F20)&lt;&gt;10)),"FORMAT_LEN",IF(OR(AND(F20&lt;&gt;"",LEFT(G20,4)&lt;&gt;"{TEX",ISNUMBER(SUMPRODUCT(FIND(MID(F20,ROW(INDIRECT("1:"&amp;LEN(F20))),1),W20)))=FALSE),AND(F20&lt;&gt;"",LEFT(G20,4)&lt;&gt;"{TEX",ISERROR(SUMPRODUCT(SEARCH(MID(F20,ROW(INDIRECT("1:"&amp;LEN(TRIM(F20)))),1)," "&amp;W20&amp;CHAR(10)&amp;"""")))=TRUE)),"FORMAT_CHAR",IF(LEFT(G20,4)="{TEX","TEXT","UNK")))))))))))))))))))))))))</f>
        <v>UNK</v>
      </c>
      <c r="V20" s="127" t="b" cm="1">
        <f t="array" aca="1" ref="V20" ca="1">IF(OR(LEN(F20)&gt;P20+1),FALSE,IF(LEFT(G20,5)="{TEXT",TRUE,IF(AND(ISBLANK(F20)=FALSE,G20="{DATE_TEXT-YYYY-MM-DD}",LEN(F20)&lt;&gt;10),FALSE,IF(AND(ISBLANK(F20)=FALSE,ISNUMBER(SUMPRODUCT(SEARCH(MID(F20,ROW(INDIRECT("1:"&amp;LEN(TRIM(F20)))),1)," "&amp;W20&amp;CHAR(10)&amp;"""")))=FALSE),FALSE,TRUE))))</f>
        <v>1</v>
      </c>
      <c r="W20" s="128" t="str">
        <f>IF(G20="{Applicable/N/A}","N/Aplicable",IF(E20="Designated Entity LEI","ABCDEFGHIJKLMNOPQRSTUVWXYZ0123456789",IF(OR(G20="{ISIN}",G20="{LEI}"),";ABCDEFGHIJKLMNOPQRSTUVWXYZ0123456789",IF(G20="{Master Trust/Other}","Master TuOhe",IF(E20="Securitisation type","Privateublc",IF(LEFT(G20,4)="{CA_",Val!B$21,IF(G20="{COUNTRY_EU_LIST}"," ;abcdefghijklmnopqrstuvwxyzABCDEFGHIJKLMNOPQRSTUVWXYZ0123456789",IF(OR(G20="{NOTIFICATION ID}",G20="{SECURITISATION ID}"),Val!B$15,IF(G20="{COUNTRY_EU}"," ;abcdefghijklmnopqrstuvwxyzABCDEFGHIJKLMNOPQRSTUVWXYZ",IF(G20="{Confirmed/Unconfirmed}","ConfirmedUnc",IF(G20="{Confirmed/Unconfirmed/N/A}","Confirmed/UncNA",IF(LEFT(G20,4)="{DAT","0123456789-",IF(LEFT(G20,4)="{Y/N","YN",IF(OR(LEFT(G20,4)="{N/A",LEFT(G20,4)="{LIS",LEFT(G20,4)="{No ",LEFT(G20,4)="{SEC",LEFT(G20,4)="{Mas"),Val!B$20,IF(LEFT(G20,4)="{TEX",Val!B$21,IF(LEFT(G20,4)="{ALP",Val!B$20,IF(LEFT(G20,4)="{COU",Val!B$20)))))))))))))))))</f>
        <v>YN</v>
      </c>
      <c r="X20" s="133"/>
      <c r="Y20" s="133"/>
      <c r="Z20" s="133"/>
      <c r="AA20" s="133"/>
      <c r="AB20" s="135"/>
      <c r="AC20" s="124" t="s">
        <v>1118</v>
      </c>
      <c r="AD20" s="133"/>
      <c r="AE20" s="133"/>
      <c r="AF20" s="133"/>
      <c r="AG20" s="130" t="s">
        <v>731</v>
      </c>
      <c r="AH20" s="133"/>
      <c r="AI20" s="118"/>
      <c r="AJ20" s="133"/>
      <c r="AK20" s="76"/>
    </row>
    <row r="21" spans="1:37" s="2" customFormat="1" ht="150" x14ac:dyDescent="0.25">
      <c r="A21" s="15" t="s">
        <v>1169</v>
      </c>
      <c r="B21" s="16" t="s">
        <v>121</v>
      </c>
      <c r="C21" s="17" t="s">
        <v>105</v>
      </c>
      <c r="D21" s="18" t="s">
        <v>62</v>
      </c>
      <c r="E21" s="19" t="s">
        <v>110</v>
      </c>
      <c r="F21" s="61"/>
      <c r="G21" s="112" t="s">
        <v>111</v>
      </c>
      <c r="H21" s="139" t="s">
        <v>112</v>
      </c>
      <c r="I21" s="94" t="s">
        <v>1369</v>
      </c>
      <c r="J21" s="143"/>
      <c r="K21" s="144"/>
      <c r="L21" s="144"/>
      <c r="M21" s="144"/>
      <c r="N21" s="145"/>
      <c r="O21" s="127">
        <f t="shared" ca="1" si="1"/>
        <v>1</v>
      </c>
      <c r="P21" s="127">
        <v>25</v>
      </c>
      <c r="Q21" s="128" t="str">
        <f ca="1">IF(AND(E21="Last notification date",MONTH(TODAY())&gt;9,DAY(TODAY())&gt;9),YEAR(TODAY())&amp;"-"&amp;MONTH(TODAY())&amp;"-"&amp;DAY(TODAY()),IF(AND(E21="Last notification date",MONTH(TODAY())&lt;9,DAY(TODAY())&lt;10),YEAR(TODAY())&amp;"-0"&amp;MONTH(TODAY())&amp;"-0"&amp;DAY(TODAY()),IF(AND(E21="Last notification date",MONTH(TODAY())&gt;9,DAY(TODAY())&lt;10),YEAR(TODAY())&amp;"-"&amp;MONTH(TODAY())&amp;"-0"&amp;DAY(TODAY()),IF(AND(E21="Last notification date",MONTH(TODAY())&lt;10,DAY(TODAY())&gt;9),YEAR(TODAY())&amp;"-0"&amp;MONTH(TODAY())&amp;"-"&amp;DAY(TODAY()),IF(LEFT(G21,4)="{SEC","SEC ID",IF(LEFT(G21,4)="{DAT","DATE",IF(LEFT(G21,4)="{TEX",Val!B$21,IF(LEFT(G21,4)="{ALP",Val!B$20,IF(LEFT(G21,4)="{COU",Val!B$20,IF(OR(LEFT(G21,4)="{ISI",LEFT(G21,4)="{LEI"),Val!B$17,IF(OR(LEFT(G21,4)="{CA_",LEFT(G21,4)="{Mas",LEFT(G21,4)="{Y/N",LEFT(G21,4)="{No ",LEFT(G21,4)="{N/A",LEFT(G21,4)="{Con",LEFT(G21,4)="{LIS"),"LIST","")))))))))))</f>
        <v>LIST</v>
      </c>
      <c r="R21" s="127">
        <f t="shared" si="2"/>
        <v>0</v>
      </c>
      <c r="S21" s="129" t="str">
        <f t="shared" si="3"/>
        <v/>
      </c>
      <c r="T21" s="127" t="str">
        <f t="shared" si="4"/>
        <v>BLANK</v>
      </c>
      <c r="U21" s="127" t="str" cm="1">
        <f t="array" aca="1" ref="U21" ca="1">IF(AND(E21="Payment exemption explanation",ISBLANK(F21)=FALSE,F$77="Confirmed"),"FORMAT",IF(AND(E21="Historical Default and Loss Performance Data location",F$3="Public",ISBLANK(F21)=TRUE),"FORMAT",IF(AND(E20="Subject to severe clawback",F20="Y",ISBLANK(F21)=TRUE),"FORMAT",IF(AND(E20="Subject to severe clawback",F20="N",ISBLANK(F21)=FALSE),"FORMAT",IF(AND(OR(E21="Credit granting criteria supervision comment",E21="Credit granting criteria compliance comment"),ISBLANK(F21)=FALSE,OR(AND(F$34="N",E416="Originator (or original lender) is not a Credit institution"),AND(F$37="N",E$37="Originator (or original lender) is not a Credit institution"))),"FORMAT_S17",IF(AND(C21="STSS60",E21="Location of Liability cash flow model",ISBLANK(F21)=TRUE,F$3="Public"),"FORMAT_S60",IF(AND(C21="STSS58",E21="Historical Default and Loss Performance Data location",ISBLANK(F21)=TRUE,F$3="Public"),"FORMAT_S37",IF(AND(E21="Sponsor LEI",ISBLANK(F21)=TRUE,ISBLANK(F$8)=TRUE),"FORMAT_LEI",IF(AND(E21="Originator LEI",ISBLANK(F21)=TRUE,ISBLANK(F$11)=TRUE),"FORMAT_LEI",IF(OR(T21="EMPTY",P21+1&lt;LEN(F21),AND(G20="{Confirmed/Unconfirmed/N/A}",S21="N/A",F20="N/A",F21&lt;&gt;"")),"FORMAT",IF(OR(AND(E21="Non-ABCP securitisation unique identifier",MID(F21,21,1)&lt;&gt;"N"),AND(E21="ABCP transaction unique identifier",MID(F21,21,1)&lt;&gt;"T"),AND(E21="ABCP programme unique identifier",MID(F21,21,1)&lt;&gt;"P")),"FORMAT_SEC_ID",IF(AND(E21="Underlying exposures classification",F21&lt;&gt;"residential mortgages",F21&lt;&gt;"commercial mortgages",F21&lt;&gt;"credit facilities provided to individuals for personal, family or household consumption purposes",F21&lt;&gt;"credit facilities, including loans and leases, provided to any type of enterprise or corporation",F21&lt;&gt;"auto loans/leases",F21&lt;&gt;"credit-card receivables",F21&lt;&gt;"trade receivables",F21&lt;&gt;"others"),"FORMAT_LIST",IF(AND(E21="Instrument code",LEN(F21)-LEN(SUBSTITUTE(F21,";",""))&lt;&gt;LEN(F20)-LEN(SUBSTITUTE(F20,";",""))),"FORMAT_;",IF(AND(E21="Sponsor country (if multiple countries)",LEN(F21)-LEN(SUBSTITUTE(F21,";",""))&lt;&gt;LEN(F$11)-LEN(SUBSTITUTE(F$11,";",""))),"FORMAT_;",IF(AND(E21="Sponsor country (if multiple countries)",ISBLANK(F21)=FALSE,LEN(F21)-LEN(SUBSTITUTE(F21,";",""))=0),"FORMAT_;",IF(AND(E21="Sponsor country (if multiple countries)",ISBLANK(F21)=TRUE,LEN(F$11)-LEN(SUBSTITUTE(F$11,";",""))&lt;&gt;0),"FORMAT_;",IF(AND(E21="Originator country  (if multiple countries)",LEN(F21)-LEN(SUBSTITUTE(F21,";",""))&lt;&gt;0,ISBLANK(F21)=FALSE,LEN(F21)-LEN(SUBSTITUTE(F21,";",""))&lt;&gt;LEN(F$8)-LEN(SUBSTITUTE(F$8,";",""))),"FORMAT_;",IF(AND(E21="Originator country  (if multiple countries)",ISBLANK(F21)=FALSE,LEN(F21)-LEN(SUBSTITUTE(F21,";",""))=0),"FORMAT_;",IF(AND(E21="Originator country  (if multiple countries)",ISBLANK(F21)=TRUE,LEN(F$8)-LEN(SUBSTITUTE(F$8,";",""))&lt;&gt;0),"FORMAT_;",IF(AND(E21="Original lender country (if multiple countries)",ISBLANK(F21)=FALSE,LEN(F21)-LEN(SUBSTITUTE(F21,";",""))&lt;&gt;0,LEN(F21)-LEN(SUBSTITUTE(F21,";",""))&lt;&gt;LEN(F$14)-LEN(SUBSTITUTE(F$14,";",""))),"FORMAT_;",IF(AND(E21="Original lender country (if multiple countries)",ISBLANK(F21)=TRUE,LEN(F$14)-LEN(SUBSTITUTE(F$14,";",""))&lt;&gt;0),"FORMAT_;",IF(AND(E21="Original lender country (if multiple countries)",ISBLANK(F21)=FALSE,LEN(F21)-LEN(SUBSTITUTE(F21,";",""))=0),"FORMAT_;",IF(OR(AND(E21="Designated Entity LEI",LEN(F21)&lt;&gt;20),AND(G21="{LEI}",LEN(F21)&lt;&gt;0,LEN(F21)&lt;20),AND(G21="{ISIN}",LEN(F21)&lt;&gt;0,LEN(F21)&lt;12),AND(LEN(F21)&lt;&gt;20,E21="Retaining entity LEI",ISBLANK(F21)=FALSE),AND(E21="Instrument ISIN",ISBLANK(F21)=FALSE,LEN(F21)&gt;0,LEN(F21)&lt;11),AND(D21="M",LEFT(G21,4)="{DAT",LEN(F21)&lt;&gt;10)),"FORMAT_LEN",IF(OR(AND(F21&lt;&gt;"",LEFT(G21,4)&lt;&gt;"{TEX",ISNUMBER(SUMPRODUCT(FIND(MID(F21,ROW(INDIRECT("1:"&amp;LEN(F21))),1),W21)))=FALSE),AND(F21&lt;&gt;"",LEFT(G21,4)&lt;&gt;"{TEX",ISERROR(SUMPRODUCT(SEARCH(MID(F21,ROW(INDIRECT("1:"&amp;LEN(TRIM(F21)))),1)," "&amp;W21&amp;CHAR(10)&amp;"""")))=TRUE)),"FORMAT_CHAR",IF(LEFT(G21,4)="{TEX","TEXT","UNK")))))))))))))))))))))))))</f>
        <v>UNK</v>
      </c>
      <c r="V21" s="127" t="b" cm="1">
        <f t="array" aca="1" ref="V21" ca="1">IF(OR(LEN(F21)&gt;P21+1),FALSE,IF(LEFT(G21,5)="{TEXT",TRUE,IF(AND(ISBLANK(F21)=FALSE,G21="{DATE_TEXT-YYYY-MM-DD}",LEN(F21)&lt;&gt;10),FALSE,IF(AND(ISBLANK(F21)=FALSE,ISNUMBER(SUMPRODUCT(SEARCH(MID(F21,ROW(INDIRECT("1:"&amp;LEN(TRIM(F21)))),1)," "&amp;W21&amp;CHAR(10)&amp;"""")))=FALSE),FALSE,TRUE))))</f>
        <v>1</v>
      </c>
      <c r="W21" s="128" t="str">
        <f>IF(G21="{Applicable/N/A}","N/Aplicable",IF(E21="Designated Entity LEI","ABCDEFGHIJKLMNOPQRSTUVWXYZ0123456789",IF(OR(G21="{ISIN}",G21="{LEI}"),";ABCDEFGHIJKLMNOPQRSTUVWXYZ0123456789",IF(G21="{Master Trust/Other}","Master TuOhe",IF(E21="Securitisation type","Privateublc",IF(LEFT(G21,4)="{CA_",Val!B$21,IF(G21="{COUNTRY_EU_LIST}"," ;abcdefghijklmnopqrstuvwxyzABCDEFGHIJKLMNOPQRSTUVWXYZ0123456789",IF(OR(G21="{NOTIFICATION ID}",G21="{SECURITISATION ID}"),Val!B$15,IF(G21="{COUNTRY_EU}"," ;abcdefghijklmnopqrstuvwxyzABCDEFGHIJKLMNOPQRSTUVWXYZ",IF(G21="{Confirmed/Unconfirmed}","ConfirmedUnc",IF(G21="{Confirmed/Unconfirmed/N/A}","Confirmed/UncNA",IF(LEFT(G21,4)="{DAT","0123456789-",IF(LEFT(G21,4)="{Y/N","YN",IF(OR(LEFT(G21,4)="{N/A",LEFT(G21,4)="{LIS",LEFT(G21,4)="{No ",LEFT(G21,4)="{SEC",LEFT(G21,4)="{Mas"),Val!B$20,IF(LEFT(G21,4)="{TEX",Val!B$21,IF(LEFT(G21,4)="{ALP",Val!B$20,IF(LEFT(G21,4)="{COU",Val!B$20)))))))))))))))))</f>
        <v>Master TuOhe</v>
      </c>
      <c r="X21" s="133"/>
      <c r="Y21" s="133"/>
      <c r="Z21" s="133"/>
      <c r="AA21" s="133"/>
      <c r="AB21" s="135"/>
      <c r="AC21" s="124" t="s">
        <v>1119</v>
      </c>
      <c r="AD21" s="133"/>
      <c r="AE21" s="133"/>
      <c r="AF21" s="133"/>
      <c r="AG21" s="130" t="s">
        <v>733</v>
      </c>
      <c r="AH21" s="133"/>
      <c r="AI21" s="118"/>
      <c r="AJ21" s="133"/>
      <c r="AK21" s="76"/>
    </row>
    <row r="22" spans="1:37" s="2" customFormat="1" ht="120.75" x14ac:dyDescent="0.25">
      <c r="A22" s="15" t="s">
        <v>1170</v>
      </c>
      <c r="B22" s="16" t="s">
        <v>122</v>
      </c>
      <c r="C22" s="17" t="s">
        <v>105</v>
      </c>
      <c r="D22" s="18" t="s">
        <v>62</v>
      </c>
      <c r="E22" s="19" t="s">
        <v>113</v>
      </c>
      <c r="F22" s="62"/>
      <c r="G22" s="112" t="s">
        <v>114</v>
      </c>
      <c r="H22" s="146"/>
      <c r="I22" s="94" t="s">
        <v>1370</v>
      </c>
      <c r="J22" s="138"/>
      <c r="K22" s="140"/>
      <c r="L22" s="140"/>
      <c r="M22" s="140"/>
      <c r="N22" s="142"/>
      <c r="O22" s="127">
        <f t="shared" ca="1" si="1"/>
        <v>1</v>
      </c>
      <c r="P22" s="127">
        <v>5000</v>
      </c>
      <c r="Q22" s="128" t="str">
        <f ca="1">IF(AND(E22="Last notification date",MONTH(TODAY())&gt;9,DAY(TODAY())&gt;9),YEAR(TODAY())&amp;"-"&amp;MONTH(TODAY())&amp;"-"&amp;DAY(TODAY()),IF(AND(E22="Last notification date",MONTH(TODAY())&lt;9,DAY(TODAY())&lt;10),YEAR(TODAY())&amp;"-0"&amp;MONTH(TODAY())&amp;"-0"&amp;DAY(TODAY()),IF(AND(E22="Last notification date",MONTH(TODAY())&gt;9,DAY(TODAY())&lt;10),YEAR(TODAY())&amp;"-"&amp;MONTH(TODAY())&amp;"-0"&amp;DAY(TODAY()),IF(AND(E22="Last notification date",MONTH(TODAY())&lt;10,DAY(TODAY())&gt;9),YEAR(TODAY())&amp;"-0"&amp;MONTH(TODAY())&amp;"-"&amp;DAY(TODAY()),IF(LEFT(G22,4)="{SEC","SEC ID",IF(LEFT(G22,4)="{DAT","DATE",IF(LEFT(G22,4)="{TEX",Val!B$21,IF(LEFT(G22,4)="{ALP",Val!B$20,IF(LEFT(G22,4)="{COU",Val!B$20,IF(OR(LEFT(G22,4)="{ISI",LEFT(G22,4)="{LEI"),Val!B$17,IF(OR(LEFT(G22,4)="{CA_",LEFT(G22,4)="{Mas",LEFT(G22,4)="{Y/N",LEFT(G22,4)="{No ",LEFT(G22,4)="{N/A",LEFT(G22,4)="{Con",LEFT(G22,4)="{LIS"),"LIST","")))))))))))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22" s="127">
        <f t="shared" si="2"/>
        <v>0</v>
      </c>
      <c r="S22" s="129" t="str">
        <f t="shared" si="3"/>
        <v/>
      </c>
      <c r="T22" s="127" t="str">
        <f t="shared" si="4"/>
        <v>BLANK</v>
      </c>
      <c r="U22" s="127" t="str" cm="1">
        <f t="array" aca="1" ref="U22" ca="1">IF(AND(E22="Payment exemption explanation",ISBLANK(F22)=FALSE,F$77="Confirmed"),"FORMAT",IF(AND(E22="Historical Default and Loss Performance Data location",F$3="Public",ISBLANK(F22)=TRUE),"FORMAT",IF(AND(E21="Subject to severe clawback",F21="Y",ISBLANK(F22)=TRUE),"FORMAT",IF(AND(E21="Subject to severe clawback",F21="N",ISBLANK(F22)=FALSE),"FORMAT",IF(AND(OR(E22="Credit granting criteria supervision comment",E22="Credit granting criteria compliance comment"),ISBLANK(F22)=FALSE,OR(AND(F$34="N",E417="Originator (or original lender) is not a Credit institution"),AND(F$37="N",E$37="Originator (or original lender) is not a Credit institution"))),"FORMAT_S17",IF(AND(C22="STSS60",E22="Location of Liability cash flow model",ISBLANK(F22)=TRUE,F$3="Public"),"FORMAT_S60",IF(AND(C22="STSS58",E22="Historical Default and Loss Performance Data location",ISBLANK(F22)=TRUE,F$3="Public"),"FORMAT_S37",IF(AND(E22="Sponsor LEI",ISBLANK(F22)=TRUE,ISBLANK(F$8)=TRUE),"FORMAT_LEI",IF(AND(E22="Originator LEI",ISBLANK(F22)=TRUE,ISBLANK(F$11)=TRUE),"FORMAT_LEI",IF(OR(T22="EMPTY",P22+1&lt;LEN(F22),AND(G21="{Confirmed/Unconfirmed/N/A}",S22="N/A",F21="N/A",F22&lt;&gt;"")),"FORMAT",IF(OR(AND(E22="Non-ABCP securitisation unique identifier",MID(F22,21,1)&lt;&gt;"N"),AND(E22="ABCP transaction unique identifier",MID(F22,21,1)&lt;&gt;"T"),AND(E22="ABCP programme unique identifier",MID(F22,21,1)&lt;&gt;"P")),"FORMAT_SEC_ID",IF(AND(E22="Underlying exposures classification",F22&lt;&gt;"residential mortgages",F22&lt;&gt;"commercial mortgages",F22&lt;&gt;"credit facilities provided to individuals for personal, family or household consumption purposes",F22&lt;&gt;"credit facilities, including loans and leases, provided to any type of enterprise or corporation",F22&lt;&gt;"auto loans/leases",F22&lt;&gt;"credit-card receivables",F22&lt;&gt;"trade receivables",F22&lt;&gt;"others"),"FORMAT_LIST",IF(AND(E22="Instrument code",LEN(F22)-LEN(SUBSTITUTE(F22,";",""))&lt;&gt;LEN(F21)-LEN(SUBSTITUTE(F21,";",""))),"FORMAT_;",IF(AND(E22="Sponsor country (if multiple countries)",LEN(F22)-LEN(SUBSTITUTE(F22,";",""))&lt;&gt;LEN(F$11)-LEN(SUBSTITUTE(F$11,";",""))),"FORMAT_;",IF(AND(E22="Sponsor country (if multiple countries)",ISBLANK(F22)=FALSE,LEN(F22)-LEN(SUBSTITUTE(F22,";",""))=0),"FORMAT_;",IF(AND(E22="Sponsor country (if multiple countries)",ISBLANK(F22)=TRUE,LEN(F$11)-LEN(SUBSTITUTE(F$11,";",""))&lt;&gt;0),"FORMAT_;",IF(AND(E22="Originator country  (if multiple countries)",LEN(F22)-LEN(SUBSTITUTE(F22,";",""))&lt;&gt;0,ISBLANK(F22)=FALSE,LEN(F22)-LEN(SUBSTITUTE(F22,";",""))&lt;&gt;LEN(F$8)-LEN(SUBSTITUTE(F$8,";",""))),"FORMAT_;",IF(AND(E22="Originator country  (if multiple countries)",ISBLANK(F22)=FALSE,LEN(F22)-LEN(SUBSTITUTE(F22,";",""))=0),"FORMAT_;",IF(AND(E22="Originator country  (if multiple countries)",ISBLANK(F22)=TRUE,LEN(F$8)-LEN(SUBSTITUTE(F$8,";",""))&lt;&gt;0),"FORMAT_;",IF(AND(E22="Original lender country (if multiple countries)",ISBLANK(F22)=FALSE,LEN(F22)-LEN(SUBSTITUTE(F22,";",""))&lt;&gt;0,LEN(F22)-LEN(SUBSTITUTE(F22,";",""))&lt;&gt;LEN(F$14)-LEN(SUBSTITUTE(F$14,";",""))),"FORMAT_;",IF(AND(E22="Original lender country (if multiple countries)",ISBLANK(F22)=TRUE,LEN(F$14)-LEN(SUBSTITUTE(F$14,";",""))&lt;&gt;0),"FORMAT_;",IF(AND(E22="Original lender country (if multiple countries)",ISBLANK(F22)=FALSE,LEN(F22)-LEN(SUBSTITUTE(F22,";",""))=0),"FORMAT_;",IF(OR(AND(E22="Designated Entity LEI",LEN(F22)&lt;&gt;20),AND(G22="{LEI}",LEN(F22)&lt;&gt;0,LEN(F22)&lt;20),AND(G22="{ISIN}",LEN(F22)&lt;&gt;0,LEN(F22)&lt;12),AND(LEN(F22)&lt;&gt;20,E22="Retaining entity LEI",ISBLANK(F22)=FALSE),AND(E22="Instrument ISIN",ISBLANK(F22)=FALSE,LEN(F22)&gt;0,LEN(F22)&lt;11),AND(D22="M",LEFT(G22,4)="{DAT",LEN(F22)&lt;&gt;10)),"FORMAT_LEN",IF(OR(AND(F22&lt;&gt;"",LEFT(G22,4)&lt;&gt;"{TEX",ISNUMBER(SUMPRODUCT(FIND(MID(F22,ROW(INDIRECT("1:"&amp;LEN(F22))),1),W22)))=FALSE),AND(F22&lt;&gt;"",LEFT(G22,4)&lt;&gt;"{TEX",ISERROR(SUMPRODUCT(SEARCH(MID(F22,ROW(INDIRECT("1:"&amp;LEN(TRIM(F22)))),1)," "&amp;W22&amp;CHAR(10)&amp;"""")))=TRUE)),"FORMAT_CHAR",IF(LEFT(G22,4)="{TEX","TEXT","UNK")))))))))))))))))))))))))</f>
        <v>TEXT</v>
      </c>
      <c r="V22" s="127" t="b" cm="1">
        <f t="array" aca="1" ref="V22" ca="1">IF(OR(LEN(F22)&gt;P22+1),FALSE,IF(LEFT(G22,5)="{TEXT",TRUE,IF(AND(ISBLANK(F22)=FALSE,G22="{DATE_TEXT-YYYY-MM-DD}",LEN(F22)&lt;&gt;10),FALSE,IF(AND(ISBLANK(F22)=FALSE,ISNUMBER(SUMPRODUCT(SEARCH(MID(F22,ROW(INDIRECT("1:"&amp;LEN(TRIM(F22)))),1)," "&amp;W22&amp;CHAR(10)&amp;"""")))=FALSE),FALSE,TRUE))))</f>
        <v>1</v>
      </c>
      <c r="W22" s="128" t="str">
        <f>IF(G22="{Applicable/N/A}","N/Aplicable",IF(E22="Designated Entity LEI","ABCDEFGHIJKLMNOPQRSTUVWXYZ0123456789",IF(OR(G22="{ISIN}",G22="{LEI}"),";ABCDEFGHIJKLMNOPQRSTUVWXYZ0123456789",IF(G22="{Master Trust/Other}","Master TuOhe",IF(E22="Securitisation type","Privateublc",IF(LEFT(G22,4)="{CA_",Val!B$21,IF(G22="{COUNTRY_EU_LIST}"," ;abcdefghijklmnopqrstuvwxyzABCDEFGHIJKLMNOPQRSTUVWXYZ0123456789",IF(OR(G22="{NOTIFICATION ID}",G22="{SECURITISATION ID}"),Val!B$15,IF(G22="{COUNTRY_EU}"," ;abcdefghijklmnopqrstuvwxyzABCDEFGHIJKLMNOPQRSTUVWXYZ",IF(G22="{Confirmed/Unconfirmed}","ConfirmedUnc",IF(G22="{Confirmed/Unconfirmed/N/A}","Confirmed/UncNA",IF(LEFT(G22,4)="{DAT","0123456789-",IF(LEFT(G22,4)="{Y/N","YN",IF(OR(LEFT(G22,4)="{N/A",LEFT(G22,4)="{LIS",LEFT(G22,4)="{No ",LEFT(G22,4)="{SEC",LEFT(G22,4)="{Mas"),Val!B$20,IF(LEFT(G22,4)="{TEX",Val!B$21,IF(LEFT(G22,4)="{ALP",Val!B$20,IF(LEFT(G22,4)="{COU",Val!B$20)))))))))))))))))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22" s="133"/>
      <c r="Y22" s="133"/>
      <c r="Z22" s="133"/>
      <c r="AA22" s="133"/>
      <c r="AB22" s="135"/>
      <c r="AC22" s="124" t="s">
        <v>1079</v>
      </c>
      <c r="AD22" s="133"/>
      <c r="AE22" s="133"/>
      <c r="AF22" s="133"/>
      <c r="AG22" s="130" t="s">
        <v>736</v>
      </c>
      <c r="AH22" s="133"/>
      <c r="AI22" s="118"/>
      <c r="AJ22" s="133"/>
      <c r="AK22" s="76"/>
    </row>
    <row r="23" spans="1:37" s="2" customFormat="1" ht="180" x14ac:dyDescent="0.25">
      <c r="A23" s="15" t="s">
        <v>1171</v>
      </c>
      <c r="B23" s="16" t="s">
        <v>126</v>
      </c>
      <c r="C23" s="17" t="s">
        <v>116</v>
      </c>
      <c r="D23" s="18" t="s">
        <v>62</v>
      </c>
      <c r="E23" s="19" t="s">
        <v>117</v>
      </c>
      <c r="F23" s="62" t="s">
        <v>736</v>
      </c>
      <c r="G23" s="109" t="s">
        <v>1107</v>
      </c>
      <c r="H23" s="43" t="s">
        <v>1130</v>
      </c>
      <c r="I23" s="89" t="s">
        <v>1322</v>
      </c>
      <c r="J23" s="150" t="s">
        <v>119</v>
      </c>
      <c r="K23" s="153" t="s">
        <v>120</v>
      </c>
      <c r="L23" s="139" t="s">
        <v>49</v>
      </c>
      <c r="M23" s="139" t="s">
        <v>50</v>
      </c>
      <c r="N23" s="141" t="s">
        <v>49</v>
      </c>
      <c r="O23" s="127">
        <f t="shared" ca="1" si="1"/>
        <v>1</v>
      </c>
      <c r="P23" s="127">
        <v>50</v>
      </c>
      <c r="Q23" s="128" t="str">
        <f ca="1">IF(AND(E23="Last notification date",MONTH(TODAY())&gt;9,DAY(TODAY())&gt;9),YEAR(TODAY())&amp;"-"&amp;MONTH(TODAY())&amp;"-"&amp;DAY(TODAY()),IF(AND(E23="Last notification date",MONTH(TODAY())&lt;9,DAY(TODAY())&lt;10),YEAR(TODAY())&amp;"-0"&amp;MONTH(TODAY())&amp;"-0"&amp;DAY(TODAY()),IF(AND(E23="Last notification date",MONTH(TODAY())&gt;9,DAY(TODAY())&lt;10),YEAR(TODAY())&amp;"-"&amp;MONTH(TODAY())&amp;"-0"&amp;DAY(TODAY()),IF(AND(E23="Last notification date",MONTH(TODAY())&lt;10,DAY(TODAY())&gt;9),YEAR(TODAY())&amp;"-0"&amp;MONTH(TODAY())&amp;"-"&amp;DAY(TODAY()),IF(LEFT(G23,4)="{SEC","SEC ID",IF(LEFT(G23,4)="{DAT","DATE",IF(LEFT(G23,4)="{TEX",Val!B$21,IF(LEFT(G23,4)="{ALP",Val!B$20,IF(LEFT(G23,4)="{COU",Val!B$20,IF(OR(LEFT(G23,4)="{ISI",LEFT(G23,4)="{LEI"),Val!B$17,IF(OR(LEFT(G23,4)="{CA_",LEFT(G23,4)="{Mas",LEFT(G23,4)="{Y/N",LEFT(G23,4)="{No ",LEFT(G23,4)="{N/A",LEFT(G23,4)="{Con",LEFT(G23,4)="{LIS"),"LIST","")))))))))))</f>
        <v xml:space="preserve"> !"#$%&amp;'()*+,-./0123456789:;&lt;=&gt;?@ABCDEFGHIJKLMNOPQRSTUVWXYZ[\]^_`abcdefghijklmnopqrstuvwxyz{|}</v>
      </c>
      <c r="R23" s="127">
        <f t="shared" si="2"/>
        <v>10</v>
      </c>
      <c r="S23" s="129" t="str">
        <f t="shared" si="3"/>
        <v/>
      </c>
      <c r="T23" s="127" t="str">
        <f t="shared" si="4"/>
        <v>UNK</v>
      </c>
      <c r="U23" s="127" t="str" cm="1">
        <f t="array" aca="1" ref="U23" ca="1">IF(AND(E23="Payment exemption explanation",ISBLANK(F23)=FALSE,F$77="Confirmed"),"FORMAT",IF(AND(E23="Historical Default and Loss Performance Data location",F$3="Public",ISBLANK(F23)=TRUE),"FORMAT",IF(AND(E22="Subject to severe clawback",F22="Y",ISBLANK(F23)=TRUE),"FORMAT",IF(AND(E22="Subject to severe clawback",F22="N",ISBLANK(F23)=FALSE),"FORMAT",IF(AND(OR(E23="Credit granting criteria supervision comment",E23="Credit granting criteria compliance comment"),ISBLANK(F23)=FALSE,OR(AND(F$34="N",E418="Originator (or original lender) is not a Credit institution"),AND(F$37="N",E$37="Originator (or original lender) is not a Credit institution"))),"FORMAT_S17",IF(AND(C23="STSS60",E23="Location of Liability cash flow model",ISBLANK(F23)=TRUE,F$3="Public"),"FORMAT_S60",IF(AND(C23="STSS58",E23="Historical Default and Loss Performance Data location",ISBLANK(F23)=TRUE,F$3="Public"),"FORMAT_S37",IF(AND(E23="Sponsor LEI",ISBLANK(F23)=TRUE,ISBLANK(F$8)=TRUE),"FORMAT_LEI",IF(AND(E23="Originator LEI",ISBLANK(F23)=TRUE,ISBLANK(F$11)=TRUE),"FORMAT_LEI",IF(OR(T23="EMPTY",P23+1&lt;LEN(F23),AND(G22="{Confirmed/Unconfirmed/N/A}",S23="N/A",F22="N/A",F23&lt;&gt;"")),"FORMAT",IF(OR(AND(E23="Non-ABCP securitisation unique identifier",MID(F23,21,1)&lt;&gt;"N"),AND(E23="ABCP transaction unique identifier",MID(F23,21,1)&lt;&gt;"T"),AND(E23="ABCP programme unique identifier",MID(F23,21,1)&lt;&gt;"P")),"FORMAT_SEC_ID",IF(AND(E23="Underlying exposures classification",F23&lt;&gt;"residential mortgages",F23&lt;&gt;"commercial mortgages",F23&lt;&gt;"credit facilities provided to individuals for personal, family or household consumption purposes",F23&lt;&gt;"credit facilities, including loans and leases, provided to any type of enterprise or corporation",F23&lt;&gt;"auto loans/leases",F23&lt;&gt;"credit-card receivables",F23&lt;&gt;"trade receivables",F23&lt;&gt;"others"),"FORMAT_LIST",IF(AND(E23="Instrument code",LEN(F23)-LEN(SUBSTITUTE(F23,";",""))&lt;&gt;LEN(F22)-LEN(SUBSTITUTE(F22,";",""))),"FORMAT_;",IF(AND(E23="Sponsor country (if multiple countries)",LEN(F23)-LEN(SUBSTITUTE(F23,";",""))&lt;&gt;LEN(F$11)-LEN(SUBSTITUTE(F$11,";",""))),"FORMAT_;",IF(AND(E23="Sponsor country (if multiple countries)",ISBLANK(F23)=FALSE,LEN(F23)-LEN(SUBSTITUTE(F23,";",""))=0),"FORMAT_;",IF(AND(E23="Sponsor country (if multiple countries)",ISBLANK(F23)=TRUE,LEN(F$11)-LEN(SUBSTITUTE(F$11,";",""))&lt;&gt;0),"FORMAT_;",IF(AND(E23="Originator country  (if multiple countries)",LEN(F23)-LEN(SUBSTITUTE(F23,";",""))&lt;&gt;0,ISBLANK(F23)=FALSE,LEN(F23)-LEN(SUBSTITUTE(F23,";",""))&lt;&gt;LEN(F$8)-LEN(SUBSTITUTE(F$8,";",""))),"FORMAT_;",IF(AND(E23="Originator country  (if multiple countries)",ISBLANK(F23)=FALSE,LEN(F23)-LEN(SUBSTITUTE(F23,";",""))=0),"FORMAT_;",IF(AND(E23="Originator country  (if multiple countries)",ISBLANK(F23)=TRUE,LEN(F$8)-LEN(SUBSTITUTE(F$8,";",""))&lt;&gt;0),"FORMAT_;",IF(AND(E23="Original lender country (if multiple countries)",ISBLANK(F23)=FALSE,LEN(F23)-LEN(SUBSTITUTE(F23,";",""))&lt;&gt;0,LEN(F23)-LEN(SUBSTITUTE(F23,";",""))&lt;&gt;LEN(F$14)-LEN(SUBSTITUTE(F$14,";",""))),"FORMAT_;",IF(AND(E23="Original lender country (if multiple countries)",ISBLANK(F23)=TRUE,LEN(F$14)-LEN(SUBSTITUTE(F$14,";",""))&lt;&gt;0),"FORMAT_;",IF(AND(E23="Original lender country (if multiple countries)",ISBLANK(F23)=FALSE,LEN(F23)-LEN(SUBSTITUTE(F23,";",""))=0),"FORMAT_;",IF(OR(AND(E23="Designated Entity LEI",LEN(F23)&lt;&gt;20),AND(G23="{LEI}",LEN(F23)&lt;&gt;0,LEN(F23)&lt;20),AND(G23="{ISIN}",LEN(F23)&lt;&gt;0,LEN(F23)&lt;12),AND(LEN(F23)&lt;&gt;20,E23="Retaining entity LEI",ISBLANK(F23)=FALSE),AND(E23="Instrument ISIN",ISBLANK(F23)=FALSE,LEN(F23)&gt;0,LEN(F23)&lt;11),AND(D23="M",LEFT(G23,4)="{DAT",LEN(F23)&lt;&gt;10)),"FORMAT_LEN",IF(OR(AND(F23&lt;&gt;"",LEFT(G23,4)&lt;&gt;"{TEX",ISNUMBER(SUMPRODUCT(FIND(MID(F23,ROW(INDIRECT("1:"&amp;LEN(F23))),1),W23)))=FALSE),AND(F23&lt;&gt;"",LEFT(G23,4)&lt;&gt;"{TEX",ISERROR(SUMPRODUCT(SEARCH(MID(F23,ROW(INDIRECT("1:"&amp;LEN(TRIM(F23)))),1)," "&amp;W23&amp;CHAR(10)&amp;"""")))=TRUE)),"FORMAT_CHAR",IF(LEFT(G23,4)="{TEX","TEXT","UNK")))))))))))))))))))))))))</f>
        <v>UNK</v>
      </c>
      <c r="V23" s="127" t="b" cm="1">
        <f t="array" aca="1" ref="V23" ca="1">IF(OR(LEN(F23)&gt;P23+1),FALSE,IF(LEFT(G23,5)="{TEXT",TRUE,IF(AND(ISBLANK(F23)=FALSE,G23="{DATE_TEXT-YYYY-MM-DD}",LEN(F23)&lt;&gt;10),FALSE,IF(AND(ISBLANK(F23)=FALSE,ISNUMBER(SUMPRODUCT(SEARCH(MID(F23,ROW(INDIRECT("1:"&amp;LEN(TRIM(F23)))),1)," "&amp;W23&amp;CHAR(10)&amp;"""")))=FALSE),FALSE,TRUE))))</f>
        <v>1</v>
      </c>
      <c r="W23" s="128" t="str">
        <f>IF(G23="{Applicable/N/A}","N/Aplicable",IF(E23="Designated Entity LEI","ABCDEFGHIJKLMNOPQRSTUVWXYZ0123456789",IF(OR(G23="{ISIN}",G23="{LEI}"),";ABCDEFGHIJKLMNOPQRSTUVWXYZ0123456789",IF(G23="{Master Trust/Other}","Master TuOhe",IF(E23="Securitisation type","Privateublc",IF(LEFT(G23,4)="{CA_",Val!B$21,IF(G23="{COUNTRY_EU_LIST}"," ;abcdefghijklmnopqrstuvwxyzABCDEFGHIJKLMNOPQRSTUVWXYZ0123456789",IF(OR(G23="{NOTIFICATION ID}",G23="{SECURITISATION ID}"),Val!B$15,IF(G23="{COUNTRY_EU}"," ;abcdefghijklmnopqrstuvwxyzABCDEFGHIJKLMNOPQRSTUVWXYZ",IF(G23="{Confirmed/Unconfirmed}","ConfirmedUnc",IF(G23="{Confirmed/Unconfirmed/N/A}","Confirmed/UncNA",IF(LEFT(G23,4)="{DAT","0123456789-",IF(LEFT(G23,4)="{Y/N","YN",IF(OR(LEFT(G23,4)="{N/A",LEFT(G23,4)="{LIS",LEFT(G23,4)="{No ",LEFT(G23,4)="{SEC",LEFT(G23,4)="{Mas"),Val!B$20,IF(LEFT(G23,4)="{TEX",Val!B$21,IF(LEFT(G23,4)="{ALP",Val!B$20,IF(LEFT(G23,4)="{COU",Val!B$20)))))))))))))))))</f>
        <v xml:space="preserve"> ;abcdefghijklmnopqrstuvwxyzABCDEFGHIJKLMNOPQRSTUVWXYZ</v>
      </c>
      <c r="X23" s="133"/>
      <c r="Y23" s="133"/>
      <c r="Z23" s="133"/>
      <c r="AA23" s="133"/>
      <c r="AB23" s="135"/>
      <c r="AC23" s="124" t="s">
        <v>1080</v>
      </c>
      <c r="AD23" s="133"/>
      <c r="AE23" s="133"/>
      <c r="AF23" s="133"/>
      <c r="AG23" s="130" t="s">
        <v>738</v>
      </c>
      <c r="AH23" s="133"/>
      <c r="AI23" s="118"/>
      <c r="AJ23" s="133"/>
      <c r="AK23" s="76"/>
    </row>
    <row r="24" spans="1:37" s="2" customFormat="1" ht="270" x14ac:dyDescent="0.25">
      <c r="A24" s="15" t="s">
        <v>1172</v>
      </c>
      <c r="B24" s="16" t="s">
        <v>131</v>
      </c>
      <c r="C24" s="17" t="s">
        <v>116</v>
      </c>
      <c r="D24" s="18" t="s">
        <v>62</v>
      </c>
      <c r="E24" s="19" t="s">
        <v>119</v>
      </c>
      <c r="F24" s="61" t="s">
        <v>1485</v>
      </c>
      <c r="G24" s="112" t="s">
        <v>154</v>
      </c>
      <c r="H24" s="43" t="s">
        <v>1105</v>
      </c>
      <c r="I24" s="89" t="s">
        <v>1362</v>
      </c>
      <c r="J24" s="151"/>
      <c r="K24" s="154"/>
      <c r="L24" s="149" t="s">
        <v>49</v>
      </c>
      <c r="M24" s="149" t="s">
        <v>50</v>
      </c>
      <c r="N24" s="165"/>
      <c r="O24" s="127">
        <f t="shared" ca="1" si="1"/>
        <v>1</v>
      </c>
      <c r="P24" s="127">
        <v>100</v>
      </c>
      <c r="Q24" s="128" t="str">
        <f ca="1">IF(AND(E24="Last notification date",MONTH(TODAY())&gt;9,DAY(TODAY())&gt;9),YEAR(TODAY())&amp;"-"&amp;MONTH(TODAY())&amp;"-"&amp;DAY(TODAY()),IF(AND(E24="Last notification date",MONTH(TODAY())&lt;9,DAY(TODAY())&lt;10),YEAR(TODAY())&amp;"-0"&amp;MONTH(TODAY())&amp;"-0"&amp;DAY(TODAY()),IF(AND(E24="Last notification date",MONTH(TODAY())&gt;9,DAY(TODAY())&lt;10),YEAR(TODAY())&amp;"-"&amp;MONTH(TODAY())&amp;"-0"&amp;DAY(TODAY()),IF(AND(E24="Last notification date",MONTH(TODAY())&lt;10,DAY(TODAY())&gt;9),YEAR(TODAY())&amp;"-0"&amp;MONTH(TODAY())&amp;"-"&amp;DAY(TODAY()),IF(LEFT(G24,4)="{SEC","SEC ID",IF(LEFT(G24,4)="{DAT","DATE",IF(LEFT(G24,4)="{TEX",Val!B$21,IF(LEFT(G24,4)="{ALP",Val!B$20,IF(LEFT(G24,4)="{COU",Val!B$20,IF(OR(LEFT(G24,4)="{ISI",LEFT(G24,4)="{LEI"),Val!B$17,IF(OR(LEFT(G24,4)="{CA_",LEFT(G24,4)="{Mas",LEFT(G24,4)="{Y/N",LEFT(G24,4)="{No ",LEFT(G24,4)="{N/A",LEFT(G24,4)="{Con",LEFT(G24,4)="{LIS"),"LIST","")))))))))))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24" s="127">
        <f t="shared" si="2"/>
        <v>29</v>
      </c>
      <c r="S24" s="129" t="str">
        <f t="shared" si="3"/>
        <v/>
      </c>
      <c r="T24" s="127" t="str">
        <f t="shared" si="4"/>
        <v>UNK</v>
      </c>
      <c r="U24" s="127" t="str" cm="1">
        <f t="array" aca="1" ref="U24" ca="1">IF(AND(E24="Payment exemption explanation",ISBLANK(F24)=FALSE,F$77="Confirmed"),"FORMAT",IF(AND(E24="Historical Default and Loss Performance Data location",F$3="Public",ISBLANK(F24)=TRUE),"FORMAT",IF(AND(E23="Subject to severe clawback",F23="Y",ISBLANK(F24)=TRUE),"FORMAT",IF(AND(E23="Subject to severe clawback",F23="N",ISBLANK(F24)=FALSE),"FORMAT",IF(AND(OR(E24="Credit granting criteria supervision comment",E24="Credit granting criteria compliance comment"),ISBLANK(F24)=FALSE,OR(AND(F$34="N",E419="Originator (or original lender) is not a Credit institution"),AND(F$37="N",E$37="Originator (or original lender) is not a Credit institution"))),"FORMAT_S17",IF(AND(C24="STSS60",E24="Location of Liability cash flow model",ISBLANK(F24)=TRUE,F$3="Public"),"FORMAT_S60",IF(AND(C24="STSS58",E24="Historical Default and Loss Performance Data location",ISBLANK(F24)=TRUE,F$3="Public"),"FORMAT_S37",IF(AND(E24="Sponsor LEI",ISBLANK(F24)=TRUE,ISBLANK(F$8)=TRUE),"FORMAT_LEI",IF(AND(E24="Originator LEI",ISBLANK(F24)=TRUE,ISBLANK(F$11)=TRUE),"FORMAT_LEI",IF(OR(T24="EMPTY",P24+1&lt;LEN(F24),AND(G23="{Confirmed/Unconfirmed/N/A}",S24="N/A",F23="N/A",F24&lt;&gt;"")),"FORMAT",IF(OR(AND(E24="Non-ABCP securitisation unique identifier",MID(F24,21,1)&lt;&gt;"N"),AND(E24="ABCP transaction unique identifier",MID(F24,21,1)&lt;&gt;"T"),AND(E24="ABCP programme unique identifier",MID(F24,21,1)&lt;&gt;"P")),"FORMAT_SEC_ID",IF(AND(E24="Underlying exposures classification",F24&lt;&gt;"residential mortgages",F24&lt;&gt;"commercial mortgages",F24&lt;&gt;"credit facilities provided to individuals for personal, family or household consumption purposes",F24&lt;&gt;"credit facilities, including loans and leases, provided to any type of enterprise or corporation",F24&lt;&gt;"auto loans/leases",F24&lt;&gt;"credit-card receivables",F24&lt;&gt;"trade receivables",F24&lt;&gt;"others"),"FORMAT_LIST",IF(AND(E24="Instrument code",LEN(F24)-LEN(SUBSTITUTE(F24,";",""))&lt;&gt;LEN(F23)-LEN(SUBSTITUTE(F23,";",""))),"FORMAT_;",IF(AND(E24="Sponsor country (if multiple countries)",LEN(F24)-LEN(SUBSTITUTE(F24,";",""))&lt;&gt;LEN(F$11)-LEN(SUBSTITUTE(F$11,";",""))),"FORMAT_;",IF(AND(E24="Sponsor country (if multiple countries)",ISBLANK(F24)=FALSE,LEN(F24)-LEN(SUBSTITUTE(F24,";",""))=0),"FORMAT_;",IF(AND(E24="Sponsor country (if multiple countries)",ISBLANK(F24)=TRUE,LEN(F$11)-LEN(SUBSTITUTE(F$11,";",""))&lt;&gt;0),"FORMAT_;",IF(AND(E24="Originator country  (if multiple countries)",LEN(F24)-LEN(SUBSTITUTE(F24,";",""))&lt;&gt;0,ISBLANK(F24)=FALSE,LEN(F24)-LEN(SUBSTITUTE(F24,";",""))&lt;&gt;LEN(F$8)-LEN(SUBSTITUTE(F$8,";",""))),"FORMAT_;",IF(AND(E24="Originator country  (if multiple countries)",ISBLANK(F24)=FALSE,LEN(F24)-LEN(SUBSTITUTE(F24,";",""))=0),"FORMAT_;",IF(AND(E24="Originator country  (if multiple countries)",ISBLANK(F24)=TRUE,LEN(F$8)-LEN(SUBSTITUTE(F$8,";",""))&lt;&gt;0),"FORMAT_;",IF(AND(E24="Original lender country (if multiple countries)",ISBLANK(F24)=FALSE,LEN(F24)-LEN(SUBSTITUTE(F24,";",""))&lt;&gt;0,LEN(F24)-LEN(SUBSTITUTE(F24,";",""))&lt;&gt;LEN(F$14)-LEN(SUBSTITUTE(F$14,";",""))),"FORMAT_;",IF(AND(E24="Original lender country (if multiple countries)",ISBLANK(F24)=TRUE,LEN(F$14)-LEN(SUBSTITUTE(F$14,";",""))&lt;&gt;0),"FORMAT_;",IF(AND(E24="Original lender country (if multiple countries)",ISBLANK(F24)=FALSE,LEN(F24)-LEN(SUBSTITUTE(F24,";",""))=0),"FORMAT_;",IF(OR(AND(E24="Designated Entity LEI",LEN(F24)&lt;&gt;20),AND(G24="{LEI}",LEN(F24)&lt;&gt;0,LEN(F24)&lt;20),AND(G24="{ISIN}",LEN(F24)&lt;&gt;0,LEN(F24)&lt;12),AND(LEN(F24)&lt;&gt;20,E24="Retaining entity LEI",ISBLANK(F24)=FALSE),AND(E24="Instrument ISIN",ISBLANK(F24)=FALSE,LEN(F24)&gt;0,LEN(F24)&lt;11),AND(D24="M",LEFT(G24,4)="{DAT",LEN(F24)&lt;&gt;10)),"FORMAT_LEN",IF(OR(AND(F24&lt;&gt;"",LEFT(G24,4)&lt;&gt;"{TEX",ISNUMBER(SUMPRODUCT(FIND(MID(F24,ROW(INDIRECT("1:"&amp;LEN(F24))),1),W24)))=FALSE),AND(F24&lt;&gt;"",LEFT(G24,4)&lt;&gt;"{TEX",ISERROR(SUMPRODUCT(SEARCH(MID(F24,ROW(INDIRECT("1:"&amp;LEN(TRIM(F24)))),1)," "&amp;W24&amp;CHAR(10)&amp;"""")))=TRUE)),"FORMAT_CHAR",IF(LEFT(G24,4)="{TEX","TEXT","UNK")))))))))))))))))))))))))</f>
        <v>TEXT</v>
      </c>
      <c r="V24" s="127" t="b" cm="1">
        <f t="array" aca="1" ref="V24" ca="1">IF(OR(LEN(F24)&gt;P24+1),FALSE,IF(LEFT(G24,5)="{TEXT",TRUE,IF(AND(ISBLANK(F24)=FALSE,G24="{DATE_TEXT-YYYY-MM-DD}",LEN(F24)&lt;&gt;10),FALSE,IF(AND(ISBLANK(F24)=FALSE,ISNUMBER(SUMPRODUCT(SEARCH(MID(F24,ROW(INDIRECT("1:"&amp;LEN(TRIM(F24)))),1)," "&amp;W24&amp;CHAR(10)&amp;"""")))=FALSE),FALSE,TRUE))))</f>
        <v>1</v>
      </c>
      <c r="W24" s="128" t="str">
        <f>IF(G24="{Applicable/N/A}","N/Aplicable",IF(E24="Designated Entity LEI","ABCDEFGHIJKLMNOPQRSTUVWXYZ0123456789",IF(OR(G24="{ISIN}",G24="{LEI}"),";ABCDEFGHIJKLMNOPQRSTUVWXYZ0123456789",IF(G24="{Master Trust/Other}","Master TuOhe",IF(E24="Securitisation type","Privateublc",IF(LEFT(G24,4)="{CA_",Val!B$21,IF(G24="{COUNTRY_EU_LIST}"," ;abcdefghijklmnopqrstuvwxyzABCDEFGHIJKLMNOPQRSTUVWXYZ0123456789",IF(OR(G24="{NOTIFICATION ID}",G24="{SECURITISATION ID}"),Val!B$15,IF(G24="{COUNTRY_EU}"," ;abcdefghijklmnopqrstuvwxyzABCDEFGHIJKLMNOPQRSTUVWXYZ",IF(G24="{Confirmed/Unconfirmed}","ConfirmedUnc",IF(G24="{Confirmed/Unconfirmed/N/A}","Confirmed/UncNA",IF(LEFT(G24,4)="{DAT","0123456789-",IF(LEFT(G24,4)="{Y/N","YN",IF(OR(LEFT(G24,4)="{N/A",LEFT(G24,4)="{LIS",LEFT(G24,4)="{No ",LEFT(G24,4)="{SEC",LEFT(G24,4)="{Mas"),Val!B$20,IF(LEFT(G24,4)="{TEX",Val!B$21,IF(LEFT(G24,4)="{ALP",Val!B$20,IF(LEFT(G24,4)="{COU",Val!B$20)))))))))))))))))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24" s="133"/>
      <c r="Y24" s="133"/>
      <c r="Z24" s="133"/>
      <c r="AA24" s="133"/>
      <c r="AB24" s="135"/>
      <c r="AC24" s="124" t="s">
        <v>1120</v>
      </c>
      <c r="AD24" s="133"/>
      <c r="AE24" s="133"/>
      <c r="AF24" s="133"/>
      <c r="AG24" s="130" t="s">
        <v>740</v>
      </c>
      <c r="AH24" s="133"/>
      <c r="AI24" s="118"/>
      <c r="AJ24" s="133"/>
      <c r="AK24" s="76"/>
    </row>
    <row r="25" spans="1:37" s="2" customFormat="1" ht="270" x14ac:dyDescent="0.25">
      <c r="A25" s="15" t="s">
        <v>1173</v>
      </c>
      <c r="B25" s="16" t="s">
        <v>1174</v>
      </c>
      <c r="C25" s="17" t="s">
        <v>116</v>
      </c>
      <c r="D25" s="18" t="s">
        <v>62</v>
      </c>
      <c r="E25" s="19" t="s">
        <v>1038</v>
      </c>
      <c r="F25" s="61"/>
      <c r="G25" s="112" t="s">
        <v>114</v>
      </c>
      <c r="H25" s="43" t="s">
        <v>1039</v>
      </c>
      <c r="I25" s="89" t="s">
        <v>1388</v>
      </c>
      <c r="J25" s="152"/>
      <c r="K25" s="155"/>
      <c r="L25" s="146"/>
      <c r="M25" s="146"/>
      <c r="N25" s="164"/>
      <c r="O25" s="127">
        <f t="shared" ca="1" si="1"/>
        <v>1</v>
      </c>
      <c r="P25" s="127">
        <v>5000</v>
      </c>
      <c r="Q25" s="128" t="str">
        <f ca="1">IF(AND(E25="Last notification date",MONTH(TODAY())&gt;9,DAY(TODAY())&gt;9),YEAR(TODAY())&amp;"-"&amp;MONTH(TODAY())&amp;"-"&amp;DAY(TODAY()),IF(AND(E25="Last notification date",MONTH(TODAY())&lt;9,DAY(TODAY())&lt;10),YEAR(TODAY())&amp;"-0"&amp;MONTH(TODAY())&amp;"-0"&amp;DAY(TODAY()),IF(AND(E25="Last notification date",MONTH(TODAY())&gt;9,DAY(TODAY())&lt;10),YEAR(TODAY())&amp;"-"&amp;MONTH(TODAY())&amp;"-0"&amp;DAY(TODAY()),IF(AND(E25="Last notification date",MONTH(TODAY())&lt;10,DAY(TODAY())&gt;9),YEAR(TODAY())&amp;"-0"&amp;MONTH(TODAY())&amp;"-"&amp;DAY(TODAY()),IF(LEFT(G25,4)="{SEC","SEC ID",IF(LEFT(G25,4)="{DAT","DATE",IF(LEFT(G25,4)="{TEX",Val!B$21,IF(LEFT(G25,4)="{ALP",Val!B$20,IF(LEFT(G25,4)="{COU",Val!B$20,IF(OR(LEFT(G25,4)="{ISI",LEFT(G25,4)="{LEI"),Val!B$17,IF(OR(LEFT(G25,4)="{CA_",LEFT(G25,4)="{Mas",LEFT(G25,4)="{Y/N",LEFT(G25,4)="{No ",LEFT(G25,4)="{N/A",LEFT(G25,4)="{Con",LEFT(G25,4)="{LIS"),"LIST","")))))))))))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25" s="127">
        <f t="shared" si="2"/>
        <v>0</v>
      </c>
      <c r="S25" s="129" t="str">
        <f t="shared" si="3"/>
        <v/>
      </c>
      <c r="T25" s="127" t="str">
        <f t="shared" si="4"/>
        <v>BLANK</v>
      </c>
      <c r="U25" s="127" t="str" cm="1">
        <f t="array" aca="1" ref="U25" ca="1">IF(AND(E25="Payment exemption explanation",ISBLANK(F25)=FALSE,F$77="Confirmed"),"FORMAT",IF(AND(E25="Historical Default and Loss Performance Data location",F$3="Public",ISBLANK(F25)=TRUE),"FORMAT",IF(AND(E24="Subject to severe clawback",F24="Y",ISBLANK(F25)=TRUE),"FORMAT",IF(AND(E24="Subject to severe clawback",F24="N",ISBLANK(F25)=FALSE),"FORMAT",IF(AND(OR(E25="Credit granting criteria supervision comment",E25="Credit granting criteria compliance comment"),ISBLANK(F25)=FALSE,OR(AND(F$34="N",E420="Originator (or original lender) is not a Credit institution"),AND(F$37="N",E$37="Originator (or original lender) is not a Credit institution"))),"FORMAT_S17",IF(AND(C25="STSS60",E25="Location of Liability cash flow model",ISBLANK(F25)=TRUE,F$3="Public"),"FORMAT_S60",IF(AND(C25="STSS58",E25="Historical Default and Loss Performance Data location",ISBLANK(F25)=TRUE,F$3="Public"),"FORMAT_S37",IF(AND(E25="Sponsor LEI",ISBLANK(F25)=TRUE,ISBLANK(F$8)=TRUE),"FORMAT_LEI",IF(AND(E25="Originator LEI",ISBLANK(F25)=TRUE,ISBLANK(F$11)=TRUE),"FORMAT_LEI",IF(OR(T25="EMPTY",P25+1&lt;LEN(F25),AND(G24="{Confirmed/Unconfirmed/N/A}",S25="N/A",F24="N/A",F25&lt;&gt;"")),"FORMAT",IF(OR(AND(E25="Non-ABCP securitisation unique identifier",MID(F25,21,1)&lt;&gt;"N"),AND(E25="ABCP transaction unique identifier",MID(F25,21,1)&lt;&gt;"T"),AND(E25="ABCP programme unique identifier",MID(F25,21,1)&lt;&gt;"P")),"FORMAT_SEC_ID",IF(AND(E25="Underlying exposures classification",F25&lt;&gt;"residential mortgages",F25&lt;&gt;"commercial mortgages",F25&lt;&gt;"credit facilities provided to individuals for personal, family or household consumption purposes",F25&lt;&gt;"credit facilities, including loans and leases, provided to any type of enterprise or corporation",F25&lt;&gt;"auto loans/leases",F25&lt;&gt;"credit-card receivables",F25&lt;&gt;"trade receivables",F25&lt;&gt;"others"),"FORMAT_LIST",IF(AND(E25="Instrument code",LEN(F25)-LEN(SUBSTITUTE(F25,";",""))&lt;&gt;LEN(F24)-LEN(SUBSTITUTE(F24,";",""))),"FORMAT_;",IF(AND(E25="Sponsor country (if multiple countries)",LEN(F25)-LEN(SUBSTITUTE(F25,";",""))&lt;&gt;LEN(F$11)-LEN(SUBSTITUTE(F$11,";",""))),"FORMAT_;",IF(AND(E25="Sponsor country (if multiple countries)",ISBLANK(F25)=FALSE,LEN(F25)-LEN(SUBSTITUTE(F25,";",""))=0),"FORMAT_;",IF(AND(E25="Sponsor country (if multiple countries)",ISBLANK(F25)=TRUE,LEN(F$11)-LEN(SUBSTITUTE(F$11,";",""))&lt;&gt;0),"FORMAT_;",IF(AND(E25="Originator country  (if multiple countries)",LEN(F25)-LEN(SUBSTITUTE(F25,";",""))&lt;&gt;0,ISBLANK(F25)=FALSE,LEN(F25)-LEN(SUBSTITUTE(F25,";",""))&lt;&gt;LEN(F$8)-LEN(SUBSTITUTE(F$8,";",""))),"FORMAT_;",IF(AND(E25="Originator country  (if multiple countries)",ISBLANK(F25)=FALSE,LEN(F25)-LEN(SUBSTITUTE(F25,";",""))=0),"FORMAT_;",IF(AND(E25="Originator country  (if multiple countries)",ISBLANK(F25)=TRUE,LEN(F$8)-LEN(SUBSTITUTE(F$8,";",""))&lt;&gt;0),"FORMAT_;",IF(AND(E25="Original lender country (if multiple countries)",ISBLANK(F25)=FALSE,LEN(F25)-LEN(SUBSTITUTE(F25,";",""))&lt;&gt;0,LEN(F25)-LEN(SUBSTITUTE(F25,";",""))&lt;&gt;LEN(F$14)-LEN(SUBSTITUTE(F$14,";",""))),"FORMAT_;",IF(AND(E25="Original lender country (if multiple countries)",ISBLANK(F25)=TRUE,LEN(F$14)-LEN(SUBSTITUTE(F$14,";",""))&lt;&gt;0),"FORMAT_;",IF(AND(E25="Original lender country (if multiple countries)",ISBLANK(F25)=FALSE,LEN(F25)-LEN(SUBSTITUTE(F25,";",""))=0),"FORMAT_;",IF(OR(AND(E25="Designated Entity LEI",LEN(F25)&lt;&gt;20),AND(G25="{LEI}",LEN(F25)&lt;&gt;0,LEN(F25)&lt;20),AND(G25="{ISIN}",LEN(F25)&lt;&gt;0,LEN(F25)&lt;12),AND(LEN(F25)&lt;&gt;20,E25="Retaining entity LEI",ISBLANK(F25)=FALSE),AND(E25="Instrument ISIN",ISBLANK(F25)=FALSE,LEN(F25)&gt;0,LEN(F25)&lt;11),AND(D25="M",LEFT(G25,4)="{DAT",LEN(F25)&lt;&gt;10)),"FORMAT_LEN",IF(OR(AND(F25&lt;&gt;"",LEFT(G25,4)&lt;&gt;"{TEX",ISNUMBER(SUMPRODUCT(FIND(MID(F25,ROW(INDIRECT("1:"&amp;LEN(F25))),1),W25)))=FALSE),AND(F25&lt;&gt;"",LEFT(G25,4)&lt;&gt;"{TEX",ISERROR(SUMPRODUCT(SEARCH(MID(F25,ROW(INDIRECT("1:"&amp;LEN(TRIM(F25)))),1)," "&amp;W25&amp;CHAR(10)&amp;"""")))=TRUE)),"FORMAT_CHAR",IF(LEFT(G25,4)="{TEX","TEXT","UNK")))))))))))))))))))))))))</f>
        <v>TEXT</v>
      </c>
      <c r="V25" s="127" t="b" cm="1">
        <f t="array" aca="1" ref="V25" ca="1">IF(OR(LEN(F25)&gt;P25+1),FALSE,IF(LEFT(G25,5)="{TEXT",TRUE,IF(AND(ISBLANK(F25)=FALSE,G25="{DATE_TEXT-YYYY-MM-DD}",LEN(F25)&lt;&gt;10),FALSE,IF(AND(ISBLANK(F25)=FALSE,ISNUMBER(SUMPRODUCT(SEARCH(MID(F25,ROW(INDIRECT("1:"&amp;LEN(TRIM(F25)))),1)," "&amp;W25&amp;CHAR(10)&amp;"""")))=FALSE),FALSE,TRUE))))</f>
        <v>1</v>
      </c>
      <c r="W25" s="128" t="str">
        <f>IF(G25="{Applicable/N/A}","N/Aplicable",IF(E25="Designated Entity LEI","ABCDEFGHIJKLMNOPQRSTUVWXYZ0123456789",IF(OR(G25="{ISIN}",G25="{LEI}"),";ABCDEFGHIJKLMNOPQRSTUVWXYZ0123456789",IF(G25="{Master Trust/Other}","Master TuOhe",IF(E25="Securitisation type","Privateublc",IF(LEFT(G25,4)="{CA_",Val!B$21,IF(G25="{COUNTRY_EU_LIST}"," ;abcdefghijklmnopqrstuvwxyzABCDEFGHIJKLMNOPQRSTUVWXYZ0123456789",IF(OR(G25="{NOTIFICATION ID}",G25="{SECURITISATION ID}"),Val!B$15,IF(G25="{COUNTRY_EU}"," ;abcdefghijklmnopqrstuvwxyzABCDEFGHIJKLMNOPQRSTUVWXYZ",IF(G25="{Confirmed/Unconfirmed}","ConfirmedUnc",IF(G25="{Confirmed/Unconfirmed/N/A}","Confirmed/UncNA",IF(LEFT(G25,4)="{DAT","0123456789-",IF(LEFT(G25,4)="{Y/N","YN",IF(OR(LEFT(G25,4)="{N/A",LEFT(G25,4)="{LIS",LEFT(G25,4)="{No ",LEFT(G25,4)="{SEC",LEFT(G25,4)="{Mas"),Val!B$20,IF(LEFT(G25,4)="{TEX",Val!B$21,IF(LEFT(G25,4)="{ALP",Val!B$20,IF(LEFT(G25,4)="{COU",Val!B$20)))))))))))))))))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25" s="133"/>
      <c r="Y25" s="133"/>
      <c r="Z25" s="133"/>
      <c r="AA25" s="133"/>
      <c r="AB25" s="135"/>
      <c r="AC25" s="124" t="s">
        <v>812</v>
      </c>
      <c r="AD25" s="133"/>
      <c r="AE25" s="133"/>
      <c r="AF25" s="133"/>
      <c r="AG25" s="130" t="s">
        <v>742</v>
      </c>
      <c r="AH25" s="133"/>
      <c r="AI25" s="118"/>
      <c r="AJ25" s="133"/>
      <c r="AK25" s="76"/>
    </row>
    <row r="26" spans="1:37" s="2" customFormat="1" ht="120" x14ac:dyDescent="0.25">
      <c r="A26" s="15" t="s">
        <v>1175</v>
      </c>
      <c r="B26" s="16" t="s">
        <v>136</v>
      </c>
      <c r="C26" s="20" t="s">
        <v>123</v>
      </c>
      <c r="D26" s="21" t="s">
        <v>52</v>
      </c>
      <c r="E26" s="29" t="s">
        <v>124</v>
      </c>
      <c r="F26" s="65" t="s">
        <v>1486</v>
      </c>
      <c r="G26" s="113" t="s">
        <v>1142</v>
      </c>
      <c r="H26" s="44" t="s">
        <v>1145</v>
      </c>
      <c r="I26" s="95" t="s">
        <v>1323</v>
      </c>
      <c r="J26" s="90" t="s">
        <v>124</v>
      </c>
      <c r="K26" s="44" t="s">
        <v>125</v>
      </c>
      <c r="L26" s="44" t="s">
        <v>49</v>
      </c>
      <c r="M26" s="44" t="s">
        <v>50</v>
      </c>
      <c r="N26" s="79" t="s">
        <v>49</v>
      </c>
      <c r="O26" s="127">
        <f t="shared" ca="1" si="1"/>
        <v>1</v>
      </c>
      <c r="P26" s="127">
        <v>10</v>
      </c>
      <c r="Q26" s="128" t="str">
        <f ca="1">IF(AND(E26="Last notification date",MONTH(TODAY())&gt;9,DAY(TODAY())&gt;9),YEAR(TODAY())&amp;"-"&amp;MONTH(TODAY())&amp;"-"&amp;DAY(TODAY()),IF(AND(E26="Last notification date",MONTH(TODAY())&lt;9,DAY(TODAY())&lt;10),YEAR(TODAY())&amp;"-0"&amp;MONTH(TODAY())&amp;"-0"&amp;DAY(TODAY()),IF(AND(E26="Last notification date",MONTH(TODAY())&gt;9,DAY(TODAY())&lt;10),YEAR(TODAY())&amp;"-"&amp;MONTH(TODAY())&amp;"-0"&amp;DAY(TODAY()),IF(AND(E26="Last notification date",MONTH(TODAY())&lt;10,DAY(TODAY())&gt;9),YEAR(TODAY())&amp;"-0"&amp;MONTH(TODAY())&amp;"-"&amp;DAY(TODAY()),IF(LEFT(G26,4)="{SEC","SEC ID",IF(LEFT(G26,4)="{DAT","DATE",IF(LEFT(G26,4)="{TEX",Val!B$21,IF(LEFT(G26,4)="{ALP",Val!B$20,IF(LEFT(G26,4)="{COU",Val!B$20,IF(OR(LEFT(G26,4)="{ISI",LEFT(G26,4)="{LEI"),Val!B$17,IF(OR(LEFT(G26,4)="{CA_",LEFT(G26,4)="{Mas",LEFT(G26,4)="{Y/N",LEFT(G26,4)="{No ",LEFT(G26,4)="{N/A",LEFT(G26,4)="{Con",LEFT(G26,4)="{LIS"),"LIST","")))))))))))</f>
        <v>DATE</v>
      </c>
      <c r="R26" s="127">
        <f t="shared" si="2"/>
        <v>10</v>
      </c>
      <c r="S26" s="129">
        <f t="shared" si="3"/>
        <v>46346</v>
      </c>
      <c r="T26" s="127" t="str">
        <f t="shared" si="4"/>
        <v>UNK</v>
      </c>
      <c r="U26" s="127" t="str" cm="1">
        <f t="array" aca="1" ref="U26" ca="1">IF(AND(E26="Payment exemption explanation",ISBLANK(F26)=FALSE,F$77="Confirmed"),"FORMAT",IF(AND(E26="Historical Default and Loss Performance Data location",F$3="Public",ISBLANK(F26)=TRUE),"FORMAT",IF(AND(E25="Subject to severe clawback",F25="Y",ISBLANK(F26)=TRUE),"FORMAT",IF(AND(E25="Subject to severe clawback",F25="N",ISBLANK(F26)=FALSE),"FORMAT",IF(AND(OR(E26="Credit granting criteria supervision comment",E26="Credit granting criteria compliance comment"),ISBLANK(F26)=FALSE,OR(AND(F$34="N",E421="Originator (or original lender) is not a Credit institution"),AND(F$37="N",E$37="Originator (or original lender) is not a Credit institution"))),"FORMAT_S17",IF(AND(C26="STSS60",E26="Location of Liability cash flow model",ISBLANK(F26)=TRUE,F$3="Public"),"FORMAT_S60",IF(AND(C26="STSS58",E26="Historical Default and Loss Performance Data location",ISBLANK(F26)=TRUE,F$3="Public"),"FORMAT_S37",IF(AND(E26="Sponsor LEI",ISBLANK(F26)=TRUE,ISBLANK(F$8)=TRUE),"FORMAT_LEI",IF(AND(E26="Originator LEI",ISBLANK(F26)=TRUE,ISBLANK(F$11)=TRUE),"FORMAT_LEI",IF(OR(T26="EMPTY",P26+1&lt;LEN(F26),AND(G25="{Confirmed/Unconfirmed/N/A}",S26="N/A",F25="N/A",F26&lt;&gt;"")),"FORMAT",IF(OR(AND(E26="Non-ABCP securitisation unique identifier",MID(F26,21,1)&lt;&gt;"N"),AND(E26="ABCP transaction unique identifier",MID(F26,21,1)&lt;&gt;"T"),AND(E26="ABCP programme unique identifier",MID(F26,21,1)&lt;&gt;"P")),"FORMAT_SEC_ID",IF(AND(E26="Underlying exposures classification",F26&lt;&gt;"residential mortgages",F26&lt;&gt;"commercial mortgages",F26&lt;&gt;"credit facilities provided to individuals for personal, family or household consumption purposes",F26&lt;&gt;"credit facilities, including loans and leases, provided to any type of enterprise or corporation",F26&lt;&gt;"auto loans/leases",F26&lt;&gt;"credit-card receivables",F26&lt;&gt;"trade receivables",F26&lt;&gt;"others"),"FORMAT_LIST",IF(AND(E26="Instrument code",LEN(F26)-LEN(SUBSTITUTE(F26,";",""))&lt;&gt;LEN(F25)-LEN(SUBSTITUTE(F25,";",""))),"FORMAT_;",IF(AND(E26="Sponsor country (if multiple countries)",LEN(F26)-LEN(SUBSTITUTE(F26,";",""))&lt;&gt;LEN(F$11)-LEN(SUBSTITUTE(F$11,";",""))),"FORMAT_;",IF(AND(E26="Sponsor country (if multiple countries)",ISBLANK(F26)=FALSE,LEN(F26)-LEN(SUBSTITUTE(F26,";",""))=0),"FORMAT_;",IF(AND(E26="Sponsor country (if multiple countries)",ISBLANK(F26)=TRUE,LEN(F$11)-LEN(SUBSTITUTE(F$11,";",""))&lt;&gt;0),"FORMAT_;",IF(AND(E26="Originator country  (if multiple countries)",LEN(F26)-LEN(SUBSTITUTE(F26,";",""))&lt;&gt;0,ISBLANK(F26)=FALSE,LEN(F26)-LEN(SUBSTITUTE(F26,";",""))&lt;&gt;LEN(F$8)-LEN(SUBSTITUTE(F$8,";",""))),"FORMAT_;",IF(AND(E26="Originator country  (if multiple countries)",ISBLANK(F26)=FALSE,LEN(F26)-LEN(SUBSTITUTE(F26,";",""))=0),"FORMAT_;",IF(AND(E26="Originator country  (if multiple countries)",ISBLANK(F26)=TRUE,LEN(F$8)-LEN(SUBSTITUTE(F$8,";",""))&lt;&gt;0),"FORMAT_;",IF(AND(E26="Original lender country (if multiple countries)",ISBLANK(F26)=FALSE,LEN(F26)-LEN(SUBSTITUTE(F26,";",""))&lt;&gt;0,LEN(F26)-LEN(SUBSTITUTE(F26,";",""))&lt;&gt;LEN(F$14)-LEN(SUBSTITUTE(F$14,";",""))),"FORMAT_;",IF(AND(E26="Original lender country (if multiple countries)",ISBLANK(F26)=TRUE,LEN(F$14)-LEN(SUBSTITUTE(F$14,";",""))&lt;&gt;0),"FORMAT_;",IF(AND(E26="Original lender country (if multiple countries)",ISBLANK(F26)=FALSE,LEN(F26)-LEN(SUBSTITUTE(F26,";",""))=0),"FORMAT_;",IF(OR(AND(E26="Designated Entity LEI",LEN(F26)&lt;&gt;20),AND(G26="{LEI}",LEN(F26)&lt;&gt;0,LEN(F26)&lt;20),AND(G26="{ISIN}",LEN(F26)&lt;&gt;0,LEN(F26)&lt;12),AND(LEN(F26)&lt;&gt;20,E26="Retaining entity LEI",ISBLANK(F26)=FALSE),AND(E26="Instrument ISIN",ISBLANK(F26)=FALSE,LEN(F26)&gt;0,LEN(F26)&lt;11),AND(D26="M",LEFT(G26,4)="{DAT",LEN(F26)&lt;&gt;10)),"FORMAT_LEN",IF(OR(AND(F26&lt;&gt;"",LEFT(G26,4)&lt;&gt;"{TEX",ISNUMBER(SUMPRODUCT(FIND(MID(F26,ROW(INDIRECT("1:"&amp;LEN(F26))),1),W26)))=FALSE),AND(F26&lt;&gt;"",LEFT(G26,4)&lt;&gt;"{TEX",ISERROR(SUMPRODUCT(SEARCH(MID(F26,ROW(INDIRECT("1:"&amp;LEN(TRIM(F26)))),1)," "&amp;W26&amp;CHAR(10)&amp;"""")))=TRUE)),"FORMAT_CHAR",IF(LEFT(G26,4)="{TEX","TEXT","UNK")))))))))))))))))))))))))</f>
        <v>UNK</v>
      </c>
      <c r="V26" s="127" t="b" cm="1">
        <f t="array" aca="1" ref="V26" ca="1">IF(OR(LEN(F26)&gt;P26+1),FALSE,IF(LEFT(G26,5)="{TEXT",TRUE,IF(AND(ISBLANK(F26)=FALSE,G26="{DATE_TEXT-YYYY-MM-DD}",LEN(F26)&lt;&gt;10),FALSE,IF(AND(ISBLANK(F26)=FALSE,ISNUMBER(SUMPRODUCT(SEARCH(MID(F26,ROW(INDIRECT("1:"&amp;LEN(TRIM(F26)))),1)," "&amp;W26&amp;CHAR(10)&amp;"""")))=FALSE),FALSE,TRUE))))</f>
        <v>1</v>
      </c>
      <c r="W26" s="128" t="str">
        <f>IF(G26="{Applicable/N/A}","N/Aplicable",IF(E26="Designated Entity LEI","ABCDEFGHIJKLMNOPQRSTUVWXYZ0123456789",IF(OR(G26="{ISIN}",G26="{LEI}"),";ABCDEFGHIJKLMNOPQRSTUVWXYZ0123456789",IF(G26="{Master Trust/Other}","Master TuOhe",IF(E26="Securitisation type","Privateublc",IF(LEFT(G26,4)="{CA_",Val!B$21,IF(G26="{COUNTRY_EU_LIST}"," ;abcdefghijklmnopqrstuvwxyzABCDEFGHIJKLMNOPQRSTUVWXYZ0123456789",IF(OR(G26="{NOTIFICATION ID}",G26="{SECURITISATION ID}"),Val!B$15,IF(G26="{COUNTRY_EU}"," ;abcdefghijklmnopqrstuvwxyzABCDEFGHIJKLMNOPQRSTUVWXYZ",IF(G26="{Confirmed/Unconfirmed}","ConfirmedUnc",IF(G26="{Confirmed/Unconfirmed/N/A}","Confirmed/UncNA",IF(LEFT(G26,4)="{DAT","0123456789-",IF(LEFT(G26,4)="{Y/N","YN",IF(OR(LEFT(G26,4)="{N/A",LEFT(G26,4)="{LIS",LEFT(G26,4)="{No ",LEFT(G26,4)="{SEC",LEFT(G26,4)="{Mas"),Val!B$20,IF(LEFT(G26,4)="{TEX",Val!B$21,IF(LEFT(G26,4)="{ALP",Val!B$20,IF(LEFT(G26,4)="{COU",Val!B$20)))))))))))))))))</f>
        <v>0123456789-</v>
      </c>
      <c r="X26" s="133"/>
      <c r="Y26" s="133"/>
      <c r="Z26" s="133"/>
      <c r="AA26" s="133"/>
      <c r="AB26" s="135"/>
      <c r="AC26" s="124" t="s">
        <v>1121</v>
      </c>
      <c r="AD26" s="133"/>
      <c r="AE26" s="133"/>
      <c r="AF26" s="133"/>
      <c r="AG26" s="130" t="s">
        <v>744</v>
      </c>
      <c r="AH26" s="133"/>
      <c r="AI26" s="118"/>
      <c r="AJ26" s="133"/>
      <c r="AK26" s="76"/>
    </row>
    <row r="27" spans="1:37" s="2" customFormat="1" ht="165" x14ac:dyDescent="0.25">
      <c r="A27" s="15" t="s">
        <v>1176</v>
      </c>
      <c r="B27" s="16" t="s">
        <v>141</v>
      </c>
      <c r="C27" s="17" t="s">
        <v>127</v>
      </c>
      <c r="D27" s="18" t="s">
        <v>62</v>
      </c>
      <c r="E27" s="23" t="s">
        <v>128</v>
      </c>
      <c r="F27" s="66" t="s">
        <v>1099</v>
      </c>
      <c r="G27" s="112" t="s">
        <v>36</v>
      </c>
      <c r="H27" s="44" t="s">
        <v>1102</v>
      </c>
      <c r="I27" s="89" t="s">
        <v>1363</v>
      </c>
      <c r="J27" s="90" t="s">
        <v>129</v>
      </c>
      <c r="K27" s="44" t="s">
        <v>130</v>
      </c>
      <c r="L27" s="44" t="s">
        <v>49</v>
      </c>
      <c r="M27" s="44" t="s">
        <v>50</v>
      </c>
      <c r="N27" s="79" t="s">
        <v>49</v>
      </c>
      <c r="O27" s="127">
        <f t="shared" ca="1" si="1"/>
        <v>1</v>
      </c>
      <c r="P27" s="127">
        <v>35</v>
      </c>
      <c r="Q27" s="128" t="str">
        <f ca="1">IF(AND(E27="Last notification date",MONTH(TODAY())&gt;9,DAY(TODAY())&gt;9),YEAR(TODAY())&amp;"-"&amp;MONTH(TODAY())&amp;"-"&amp;DAY(TODAY()),IF(AND(E27="Last notification date",MONTH(TODAY())&lt;9,DAY(TODAY())&lt;10),YEAR(TODAY())&amp;"-0"&amp;MONTH(TODAY())&amp;"-0"&amp;DAY(TODAY()),IF(AND(E27="Last notification date",MONTH(TODAY())&gt;9,DAY(TODAY())&lt;10),YEAR(TODAY())&amp;"-"&amp;MONTH(TODAY())&amp;"-0"&amp;DAY(TODAY()),IF(AND(E27="Last notification date",MONTH(TODAY())&lt;10,DAY(TODAY())&gt;9),YEAR(TODAY())&amp;"-0"&amp;MONTH(TODAY())&amp;"-"&amp;DAY(TODAY()),IF(LEFT(G27,4)="{SEC","SEC ID",IF(LEFT(G27,4)="{DAT","DATE",IF(LEFT(G27,4)="{TEX",Val!B$21,IF(LEFT(G27,4)="{ALP",Val!B$20,IF(LEFT(G27,4)="{COU",Val!B$20,IF(OR(LEFT(G27,4)="{ISI",LEFT(G27,4)="{LEI"),Val!B$17,IF(OR(LEFT(G27,4)="{CA_",LEFT(G27,4)="{Mas",LEFT(G27,4)="{Y/N",LEFT(G27,4)="{No ",LEFT(G27,4)="{N/A",LEFT(G27,4)="{Con",LEFT(G27,4)="{LIS"),"LIST","")))))))))))</f>
        <v>LIST</v>
      </c>
      <c r="R27" s="127">
        <f t="shared" si="2"/>
        <v>27</v>
      </c>
      <c r="S27" s="129" t="str">
        <f t="shared" si="3"/>
        <v/>
      </c>
      <c r="T27" s="127" t="str">
        <f t="shared" si="4"/>
        <v>UNK</v>
      </c>
      <c r="U27" s="127" t="str" cm="1">
        <f t="array" aca="1" ref="U27" ca="1">IF(AND(E27="Payment exemption explanation",ISBLANK(F27)=FALSE,F$77="Confirmed"),"FORMAT",IF(AND(E27="Historical Default and Loss Performance Data location",F$3="Public",ISBLANK(F27)=TRUE),"FORMAT",IF(AND(E26="Subject to severe clawback",F26="Y",ISBLANK(F27)=TRUE),"FORMAT",IF(AND(E26="Subject to severe clawback",F26="N",ISBLANK(F27)=FALSE),"FORMAT",IF(AND(OR(E27="Credit granting criteria supervision comment",E27="Credit granting criteria compliance comment"),ISBLANK(F27)=FALSE,OR(AND(F$34="N",E422="Originator (or original lender) is not a Credit institution"),AND(F$37="N",E$37="Originator (or original lender) is not a Credit institution"))),"FORMAT_S17",IF(AND(C27="STSS60",E27="Location of Liability cash flow model",ISBLANK(F27)=TRUE,F$3="Public"),"FORMAT_S60",IF(AND(C27="STSS58",E27="Historical Default and Loss Performance Data location",ISBLANK(F27)=TRUE,F$3="Public"),"FORMAT_S37",IF(AND(E27="Sponsor LEI",ISBLANK(F27)=TRUE,ISBLANK(F$8)=TRUE),"FORMAT_LEI",IF(AND(E27="Originator LEI",ISBLANK(F27)=TRUE,ISBLANK(F$11)=TRUE),"FORMAT_LEI",IF(OR(T27="EMPTY",P27+1&lt;LEN(F27),AND(G26="{Confirmed/Unconfirmed/N/A}",S27="N/A",F26="N/A",F27&lt;&gt;"")),"FORMAT",IF(OR(AND(E27="Non-ABCP securitisation unique identifier",MID(F27,21,1)&lt;&gt;"N"),AND(E27="ABCP transaction unique identifier",MID(F27,21,1)&lt;&gt;"T"),AND(E27="ABCP programme unique identifier",MID(F27,21,1)&lt;&gt;"P")),"FORMAT_SEC_ID",IF(AND(E27="Underlying exposures classification",F27&lt;&gt;"residential mortgages",F27&lt;&gt;"commercial mortgages",F27&lt;&gt;"credit facilities provided to individuals for personal, family or household consumption purposes",F27&lt;&gt;"credit facilities, including loans and leases, provided to any type of enterprise or corporation",F27&lt;&gt;"auto loans/leases",F27&lt;&gt;"credit-card receivables",F27&lt;&gt;"trade receivables",F27&lt;&gt;"others"),"FORMAT_LIST",IF(AND(E27="Instrument code",LEN(F27)-LEN(SUBSTITUTE(F27,";",""))&lt;&gt;LEN(F26)-LEN(SUBSTITUTE(F26,";",""))),"FORMAT_;",IF(AND(E27="Sponsor country (if multiple countries)",LEN(F27)-LEN(SUBSTITUTE(F27,";",""))&lt;&gt;LEN(F$11)-LEN(SUBSTITUTE(F$11,";",""))),"FORMAT_;",IF(AND(E27="Sponsor country (if multiple countries)",ISBLANK(F27)=FALSE,LEN(F27)-LEN(SUBSTITUTE(F27,";",""))=0),"FORMAT_;",IF(AND(E27="Sponsor country (if multiple countries)",ISBLANK(F27)=TRUE,LEN(F$11)-LEN(SUBSTITUTE(F$11,";",""))&lt;&gt;0),"FORMAT_;",IF(AND(E27="Originator country  (if multiple countries)",LEN(F27)-LEN(SUBSTITUTE(F27,";",""))&lt;&gt;0,ISBLANK(F27)=FALSE,LEN(F27)-LEN(SUBSTITUTE(F27,";",""))&lt;&gt;LEN(F$8)-LEN(SUBSTITUTE(F$8,";",""))),"FORMAT_;",IF(AND(E27="Originator country  (if multiple countries)",ISBLANK(F27)=FALSE,LEN(F27)-LEN(SUBSTITUTE(F27,";",""))=0),"FORMAT_;",IF(AND(E27="Originator country  (if multiple countries)",ISBLANK(F27)=TRUE,LEN(F$8)-LEN(SUBSTITUTE(F$8,";",""))&lt;&gt;0),"FORMAT_;",IF(AND(E27="Original lender country (if multiple countries)",ISBLANK(F27)=FALSE,LEN(F27)-LEN(SUBSTITUTE(F27,";",""))&lt;&gt;0,LEN(F27)-LEN(SUBSTITUTE(F27,";",""))&lt;&gt;LEN(F$14)-LEN(SUBSTITUTE(F$14,";",""))),"FORMAT_;",IF(AND(E27="Original lender country (if multiple countries)",ISBLANK(F27)=TRUE,LEN(F$14)-LEN(SUBSTITUTE(F$14,";",""))&lt;&gt;0),"FORMAT_;",IF(AND(E27="Original lender country (if multiple countries)",ISBLANK(F27)=FALSE,LEN(F27)-LEN(SUBSTITUTE(F27,";",""))=0),"FORMAT_;",IF(OR(AND(E27="Designated Entity LEI",LEN(F27)&lt;&gt;20),AND(G27="{LEI}",LEN(F27)&lt;&gt;0,LEN(F27)&lt;20),AND(G27="{ISIN}",LEN(F27)&lt;&gt;0,LEN(F27)&lt;12),AND(LEN(F27)&lt;&gt;20,E27="Retaining entity LEI",ISBLANK(F27)=FALSE),AND(E27="Instrument ISIN",ISBLANK(F27)=FALSE,LEN(F27)&gt;0,LEN(F27)&lt;11),AND(D27="M",LEFT(G27,4)="{DAT",LEN(F27)&lt;&gt;10)),"FORMAT_LEN",IF(OR(AND(F27&lt;&gt;"",LEFT(G27,4)&lt;&gt;"{TEX",ISNUMBER(SUMPRODUCT(FIND(MID(F27,ROW(INDIRECT("1:"&amp;LEN(F27))),1),W27)))=FALSE),AND(F27&lt;&gt;"",LEFT(G27,4)&lt;&gt;"{TEX",ISERROR(SUMPRODUCT(SEARCH(MID(F27,ROW(INDIRECT("1:"&amp;LEN(TRIM(F27)))),1)," "&amp;W27&amp;CHAR(10)&amp;"""")))=TRUE)),"FORMAT_CHAR",IF(LEFT(G27,4)="{TEX","TEXT","UNK")))))))))))))))))))))))))</f>
        <v>UNK</v>
      </c>
      <c r="V27" s="127" t="b" cm="1">
        <f t="array" aca="1" ref="V27" ca="1">IF(OR(LEN(F27)&gt;P27+1),FALSE,IF(LEFT(G27,5)="{TEXT",TRUE,IF(AND(ISBLANK(F27)=FALSE,G27="{DATE_TEXT-YYYY-MM-DD}",LEN(F27)&lt;&gt;10),FALSE,IF(AND(ISBLANK(F27)=FALSE,ISNUMBER(SUMPRODUCT(SEARCH(MID(F27,ROW(INDIRECT("1:"&amp;LEN(TRIM(F27)))),1)," "&amp;W27&amp;CHAR(10)&amp;"""")))=FALSE),FALSE,TRUE))))</f>
        <v>1</v>
      </c>
      <c r="W27" s="128" t="str">
        <f>IF(G27="{Applicable/N/A}","N/Aplicable",IF(E27="Designated Entity LEI","ABCDEFGHIJKLMNOPQRSTUVWXYZ0123456789",IF(OR(G27="{ISIN}",G27="{LEI}"),";ABCDEFGHIJKLMNOPQRSTUVWXYZ0123456789",IF(G27="{Master Trust/Other}","Master TuOhe",IF(E27="Securitisation type","Privateublc",IF(LEFT(G27,4)="{CA_",Val!B$21,IF(G27="{COUNTRY_EU_LIST}"," ;abcdefghijklmnopqrstuvwxyzABCDEFGHIJKLMNOPQRSTUVWXYZ0123456789",IF(OR(G27="{NOTIFICATION ID}",G27="{SECURITISATION ID}"),Val!B$15,IF(G27="{COUNTRY_EU}"," ;abcdefghijklmnopqrstuvwxyzABCDEFGHIJKLMNOPQRSTUVWXYZ",IF(G27="{Confirmed/Unconfirmed}","ConfirmedUnc",IF(G27="{Confirmed/Unconfirmed/N/A}","Confirmed/UncNA",IF(LEFT(G27,4)="{DAT","0123456789-",IF(LEFT(G27,4)="{Y/N","YN",IF(OR(LEFT(G27,4)="{N/A",LEFT(G27,4)="{LIS",LEFT(G27,4)="{No ",LEFT(G27,4)="{SEC",LEFT(G27,4)="{Mas"),Val!B$20,IF(LEFT(G27,4)="{TEX",Val!B$21,IF(LEFT(G27,4)="{ALP",Val!B$20,IF(LEFT(G27,4)="{COU",Val!B$20)))))))))))))))))</f>
        <v xml:space="preserve"> !"#$%&amp;'()*+,-./0123456789:;&lt;=&gt;?@ABCDEFGHIJKLMNOPQRSTUVWXYZ[\]^_`abcdefghijklmnopqrstuvwxyz{|}</v>
      </c>
      <c r="X27" s="133"/>
      <c r="Y27" s="133"/>
      <c r="Z27" s="133"/>
      <c r="AA27" s="133"/>
      <c r="AB27" s="135"/>
      <c r="AC27" s="124" t="s">
        <v>1081</v>
      </c>
      <c r="AD27" s="133"/>
      <c r="AE27" s="133"/>
      <c r="AF27" s="133"/>
      <c r="AG27" s="130" t="s">
        <v>746</v>
      </c>
      <c r="AH27" s="133"/>
      <c r="AI27" s="118"/>
      <c r="AJ27" s="133"/>
      <c r="AK27" s="76"/>
    </row>
    <row r="28" spans="1:37" s="2" customFormat="1" ht="120.75" x14ac:dyDescent="0.25">
      <c r="A28" s="15" t="s">
        <v>1177</v>
      </c>
      <c r="B28" s="16" t="s">
        <v>146</v>
      </c>
      <c r="C28" s="20" t="s">
        <v>132</v>
      </c>
      <c r="D28" s="21" t="s">
        <v>52</v>
      </c>
      <c r="E28" s="22" t="s">
        <v>133</v>
      </c>
      <c r="F28" s="67" t="s">
        <v>1480</v>
      </c>
      <c r="G28" s="111" t="s">
        <v>154</v>
      </c>
      <c r="H28" s="43" t="s">
        <v>134</v>
      </c>
      <c r="I28" s="95" t="s">
        <v>1389</v>
      </c>
      <c r="J28" s="90" t="s">
        <v>133</v>
      </c>
      <c r="K28" s="44" t="s">
        <v>134</v>
      </c>
      <c r="L28" s="44" t="s">
        <v>49</v>
      </c>
      <c r="M28" s="44" t="s">
        <v>50</v>
      </c>
      <c r="N28" s="79" t="s">
        <v>135</v>
      </c>
      <c r="O28" s="127">
        <f t="shared" ca="1" si="1"/>
        <v>1</v>
      </c>
      <c r="P28" s="127">
        <v>100</v>
      </c>
      <c r="Q28" s="128" t="str">
        <f ca="1">IF(AND(E28="Last notification date",MONTH(TODAY())&gt;9,DAY(TODAY())&gt;9),YEAR(TODAY())&amp;"-"&amp;MONTH(TODAY())&amp;"-"&amp;DAY(TODAY()),IF(AND(E28="Last notification date",MONTH(TODAY())&lt;9,DAY(TODAY())&lt;10),YEAR(TODAY())&amp;"-0"&amp;MONTH(TODAY())&amp;"-0"&amp;DAY(TODAY()),IF(AND(E28="Last notification date",MONTH(TODAY())&gt;9,DAY(TODAY())&lt;10),YEAR(TODAY())&amp;"-"&amp;MONTH(TODAY())&amp;"-0"&amp;DAY(TODAY()),IF(AND(E28="Last notification date",MONTH(TODAY())&lt;10,DAY(TODAY())&gt;9),YEAR(TODAY())&amp;"-0"&amp;MONTH(TODAY())&amp;"-"&amp;DAY(TODAY()),IF(LEFT(G28,4)="{SEC","SEC ID",IF(LEFT(G28,4)="{DAT","DATE",IF(LEFT(G28,4)="{TEX",Val!B$21,IF(LEFT(G28,4)="{ALP",Val!B$20,IF(LEFT(G28,4)="{COU",Val!B$20,IF(OR(LEFT(G28,4)="{ISI",LEFT(G28,4)="{LEI"),Val!B$17,IF(OR(LEFT(G28,4)="{CA_",LEFT(G28,4)="{Mas",LEFT(G28,4)="{Y/N",LEFT(G28,4)="{No ",LEFT(G28,4)="{N/A",LEFT(G28,4)="{Con",LEFT(G28,4)="{LIS"),"LIST","")))))))))))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28" s="127">
        <f t="shared" si="2"/>
        <v>27</v>
      </c>
      <c r="S28" s="129" t="str">
        <f t="shared" si="3"/>
        <v/>
      </c>
      <c r="T28" s="127" t="str">
        <f t="shared" si="4"/>
        <v>UNK</v>
      </c>
      <c r="U28" s="127" t="str" cm="1">
        <f t="array" aca="1" ref="U28" ca="1">IF(AND(E28="Payment exemption explanation",ISBLANK(F28)=FALSE,F$77="Confirmed"),"FORMAT",IF(AND(E28="Historical Default and Loss Performance Data location",F$3="Public",ISBLANK(F28)=TRUE),"FORMAT",IF(AND(E27="Subject to severe clawback",F27="Y",ISBLANK(F28)=TRUE),"FORMAT",IF(AND(E27="Subject to severe clawback",F27="N",ISBLANK(F28)=FALSE),"FORMAT",IF(AND(OR(E28="Credit granting criteria supervision comment",E28="Credit granting criteria compliance comment"),ISBLANK(F28)=FALSE,OR(AND(F$34="N",E423="Originator (or original lender) is not a Credit institution"),AND(F$37="N",E$37="Originator (or original lender) is not a Credit institution"))),"FORMAT_S17",IF(AND(C28="STSS60",E28="Location of Liability cash flow model",ISBLANK(F28)=TRUE,F$3="Public"),"FORMAT_S60",IF(AND(C28="STSS58",E28="Historical Default and Loss Performance Data location",ISBLANK(F28)=TRUE,F$3="Public"),"FORMAT_S37",IF(AND(E28="Sponsor LEI",ISBLANK(F28)=TRUE,ISBLANK(F$8)=TRUE),"FORMAT_LEI",IF(AND(E28="Originator LEI",ISBLANK(F28)=TRUE,ISBLANK(F$11)=TRUE),"FORMAT_LEI",IF(OR(T28="EMPTY",P28+1&lt;LEN(F28),AND(G27="{Confirmed/Unconfirmed/N/A}",S28="N/A",F27="N/A",F28&lt;&gt;"")),"FORMAT",IF(OR(AND(E28="Non-ABCP securitisation unique identifier",MID(F28,21,1)&lt;&gt;"N"),AND(E28="ABCP transaction unique identifier",MID(F28,21,1)&lt;&gt;"T"),AND(E28="ABCP programme unique identifier",MID(F28,21,1)&lt;&gt;"P")),"FORMAT_SEC_ID",IF(AND(E28="Underlying exposures classification",F28&lt;&gt;"residential mortgages",F28&lt;&gt;"commercial mortgages",F28&lt;&gt;"credit facilities provided to individuals for personal, family or household consumption purposes",F28&lt;&gt;"credit facilities, including loans and leases, provided to any type of enterprise or corporation",F28&lt;&gt;"auto loans/leases",F28&lt;&gt;"credit-card receivables",F28&lt;&gt;"trade receivables",F28&lt;&gt;"others"),"FORMAT_LIST",IF(AND(E28="Instrument code",LEN(F28)-LEN(SUBSTITUTE(F28,";",""))&lt;&gt;LEN(F27)-LEN(SUBSTITUTE(F27,";",""))),"FORMAT_;",IF(AND(E28="Sponsor country (if multiple countries)",LEN(F28)-LEN(SUBSTITUTE(F28,";",""))&lt;&gt;LEN(F$11)-LEN(SUBSTITUTE(F$11,";",""))),"FORMAT_;",IF(AND(E28="Sponsor country (if multiple countries)",ISBLANK(F28)=FALSE,LEN(F28)-LEN(SUBSTITUTE(F28,";",""))=0),"FORMAT_;",IF(AND(E28="Sponsor country (if multiple countries)",ISBLANK(F28)=TRUE,LEN(F$11)-LEN(SUBSTITUTE(F$11,";",""))&lt;&gt;0),"FORMAT_;",IF(AND(E28="Originator country  (if multiple countries)",LEN(F28)-LEN(SUBSTITUTE(F28,";",""))&lt;&gt;0,ISBLANK(F28)=FALSE,LEN(F28)-LEN(SUBSTITUTE(F28,";",""))&lt;&gt;LEN(F$8)-LEN(SUBSTITUTE(F$8,";",""))),"FORMAT_;",IF(AND(E28="Originator country  (if multiple countries)",ISBLANK(F28)=FALSE,LEN(F28)-LEN(SUBSTITUTE(F28,";",""))=0),"FORMAT_;",IF(AND(E28="Originator country  (if multiple countries)",ISBLANK(F28)=TRUE,LEN(F$8)-LEN(SUBSTITUTE(F$8,";",""))&lt;&gt;0),"FORMAT_;",IF(AND(E28="Original lender country (if multiple countries)",ISBLANK(F28)=FALSE,LEN(F28)-LEN(SUBSTITUTE(F28,";",""))&lt;&gt;0,LEN(F28)-LEN(SUBSTITUTE(F28,";",""))&lt;&gt;LEN(F$14)-LEN(SUBSTITUTE(F$14,";",""))),"FORMAT_;",IF(AND(E28="Original lender country (if multiple countries)",ISBLANK(F28)=TRUE,LEN(F$14)-LEN(SUBSTITUTE(F$14,";",""))&lt;&gt;0),"FORMAT_;",IF(AND(E28="Original lender country (if multiple countries)",ISBLANK(F28)=FALSE,LEN(F28)-LEN(SUBSTITUTE(F28,";",""))=0),"FORMAT_;",IF(OR(AND(E28="Designated Entity LEI",LEN(F28)&lt;&gt;20),AND(G28="{LEI}",LEN(F28)&lt;&gt;0,LEN(F28)&lt;20),AND(G28="{ISIN}",LEN(F28)&lt;&gt;0,LEN(F28)&lt;12),AND(LEN(F28)&lt;&gt;20,E28="Retaining entity LEI",ISBLANK(F28)=FALSE),AND(E28="Instrument ISIN",ISBLANK(F28)=FALSE,LEN(F28)&gt;0,LEN(F28)&lt;11),AND(D28="M",LEFT(G28,4)="{DAT",LEN(F28)&lt;&gt;10)),"FORMAT_LEN",IF(OR(AND(F28&lt;&gt;"",LEFT(G28,4)&lt;&gt;"{TEX",ISNUMBER(SUMPRODUCT(FIND(MID(F28,ROW(INDIRECT("1:"&amp;LEN(F28))),1),W28)))=FALSE),AND(F28&lt;&gt;"",LEFT(G28,4)&lt;&gt;"{TEX",ISERROR(SUMPRODUCT(SEARCH(MID(F28,ROW(INDIRECT("1:"&amp;LEN(TRIM(F28)))),1)," "&amp;W28&amp;CHAR(10)&amp;"""")))=TRUE)),"FORMAT_CHAR",IF(LEFT(G28,4)="{TEX","TEXT","UNK")))))))))))))))))))))))))</f>
        <v>TEXT</v>
      </c>
      <c r="V28" s="127" t="b" cm="1">
        <f t="array" aca="1" ref="V28" ca="1">IF(OR(LEN(F28)&gt;P28+1),FALSE,IF(LEFT(G28,5)="{TEXT",TRUE,IF(AND(ISBLANK(F28)=FALSE,G28="{DATE_TEXT-YYYY-MM-DD}",LEN(F28)&lt;&gt;10),FALSE,IF(AND(ISBLANK(F28)=FALSE,ISNUMBER(SUMPRODUCT(SEARCH(MID(F28,ROW(INDIRECT("1:"&amp;LEN(TRIM(F28)))),1)," "&amp;W28&amp;CHAR(10)&amp;"""")))=FALSE),FALSE,TRUE))))</f>
        <v>1</v>
      </c>
      <c r="W28" s="128" t="str">
        <f>IF(G28="{Applicable/N/A}","N/Aplicable",IF(E28="Designated Entity LEI","ABCDEFGHIJKLMNOPQRSTUVWXYZ0123456789",IF(OR(G28="{ISIN}",G28="{LEI}"),";ABCDEFGHIJKLMNOPQRSTUVWXYZ0123456789",IF(G28="{Master Trust/Other}","Master TuOhe",IF(E28="Securitisation type","Privateublc",IF(LEFT(G28,4)="{CA_",Val!B$21,IF(G28="{COUNTRY_EU_LIST}"," ;abcdefghijklmnopqrstuvwxyzABCDEFGHIJKLMNOPQRSTUVWXYZ0123456789",IF(OR(G28="{NOTIFICATION ID}",G28="{SECURITISATION ID}"),Val!B$15,IF(G28="{COUNTRY_EU}"," ;abcdefghijklmnopqrstuvwxyzABCDEFGHIJKLMNOPQRSTUVWXYZ",IF(G28="{Confirmed/Unconfirmed}","ConfirmedUnc",IF(G28="{Confirmed/Unconfirmed/N/A}","Confirmed/UncNA",IF(LEFT(G28,4)="{DAT","0123456789-",IF(LEFT(G28,4)="{Y/N","YN",IF(OR(LEFT(G28,4)="{N/A",LEFT(G28,4)="{LIS",LEFT(G28,4)="{No ",LEFT(G28,4)="{SEC",LEFT(G28,4)="{Mas"),Val!B$20,IF(LEFT(G28,4)="{TEX",Val!B$21,IF(LEFT(G28,4)="{ALP",Val!B$20,IF(LEFT(G28,4)="{COU",Val!B$20)))))))))))))))))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28" s="133"/>
      <c r="Y28" s="133"/>
      <c r="Z28" s="133"/>
      <c r="AA28" s="133"/>
      <c r="AB28" s="135"/>
      <c r="AC28" s="124" t="s">
        <v>1122</v>
      </c>
      <c r="AD28" s="133"/>
      <c r="AE28" s="133"/>
      <c r="AF28" s="133"/>
      <c r="AG28" s="130" t="s">
        <v>748</v>
      </c>
      <c r="AH28" s="133"/>
      <c r="AI28" s="118"/>
      <c r="AJ28" s="133"/>
      <c r="AK28" s="76"/>
    </row>
    <row r="29" spans="1:37" s="2" customFormat="1" ht="409.5" x14ac:dyDescent="0.25">
      <c r="A29" s="15" t="s">
        <v>1178</v>
      </c>
      <c r="B29" s="16" t="s">
        <v>155</v>
      </c>
      <c r="C29" s="20" t="s">
        <v>137</v>
      </c>
      <c r="D29" s="21" t="s">
        <v>52</v>
      </c>
      <c r="E29" s="22" t="s">
        <v>138</v>
      </c>
      <c r="F29" s="59" t="s">
        <v>706</v>
      </c>
      <c r="G29" s="111" t="s">
        <v>36</v>
      </c>
      <c r="H29" s="43" t="s">
        <v>139</v>
      </c>
      <c r="I29" s="94" t="s">
        <v>1398</v>
      </c>
      <c r="J29" s="90" t="s">
        <v>138</v>
      </c>
      <c r="K29" s="44" t="s">
        <v>140</v>
      </c>
      <c r="L29" s="44" t="s">
        <v>49</v>
      </c>
      <c r="M29" s="44" t="s">
        <v>50</v>
      </c>
      <c r="N29" s="79" t="s">
        <v>49</v>
      </c>
      <c r="O29" s="127">
        <f t="shared" ca="1" si="1"/>
        <v>1</v>
      </c>
      <c r="P29" s="127">
        <v>100</v>
      </c>
      <c r="Q29" s="128" t="str">
        <f ca="1">IF(AND(E29="Last notification date",MONTH(TODAY())&gt;9,DAY(TODAY())&gt;9),YEAR(TODAY())&amp;"-"&amp;MONTH(TODAY())&amp;"-"&amp;DAY(TODAY()),IF(AND(E29="Last notification date",MONTH(TODAY())&lt;9,DAY(TODAY())&lt;10),YEAR(TODAY())&amp;"-0"&amp;MONTH(TODAY())&amp;"-0"&amp;DAY(TODAY()),IF(AND(E29="Last notification date",MONTH(TODAY())&gt;9,DAY(TODAY())&lt;10),YEAR(TODAY())&amp;"-"&amp;MONTH(TODAY())&amp;"-0"&amp;DAY(TODAY()),IF(AND(E29="Last notification date",MONTH(TODAY())&lt;10,DAY(TODAY())&gt;9),YEAR(TODAY())&amp;"-0"&amp;MONTH(TODAY())&amp;"-"&amp;DAY(TODAY()),IF(LEFT(G29,4)="{SEC","SEC ID",IF(LEFT(G29,4)="{DAT","DATE",IF(LEFT(G29,4)="{TEX",Val!B$21,IF(LEFT(G29,4)="{ALP",Val!B$20,IF(LEFT(G29,4)="{COU",Val!B$20,IF(OR(LEFT(G29,4)="{ISI",LEFT(G29,4)="{LEI"),Val!B$17,IF(OR(LEFT(G29,4)="{CA_",LEFT(G29,4)="{Mas",LEFT(G29,4)="{Y/N",LEFT(G29,4)="{No ",LEFT(G29,4)="{N/A",LEFT(G29,4)="{Con",LEFT(G29,4)="{LIS"),"LIST","")))))))))))</f>
        <v>LIST</v>
      </c>
      <c r="R29" s="127">
        <f t="shared" si="2"/>
        <v>17</v>
      </c>
      <c r="S29" s="129" t="str">
        <f t="shared" si="3"/>
        <v/>
      </c>
      <c r="T29" s="127" t="str">
        <f t="shared" si="4"/>
        <v>UNK</v>
      </c>
      <c r="U29" s="127" t="str" cm="1">
        <f t="array" aca="1" ref="U29" ca="1">IF(AND(E29="Payment exemption explanation",ISBLANK(F29)=FALSE,F$77="Confirmed"),"FORMAT",IF(AND(E29="Historical Default and Loss Performance Data location",F$3="Public",ISBLANK(F29)=TRUE),"FORMAT",IF(AND(E28="Subject to severe clawback",F28="Y",ISBLANK(F29)=TRUE),"FORMAT",IF(AND(E28="Subject to severe clawback",F28="N",ISBLANK(F29)=FALSE),"FORMAT",IF(AND(OR(E29="Credit granting criteria supervision comment",E29="Credit granting criteria compliance comment"),ISBLANK(F29)=FALSE,OR(AND(F$34="N",E424="Originator (or original lender) is not a Credit institution"),AND(F$37="N",E$37="Originator (or original lender) is not a Credit institution"))),"FORMAT_S17",IF(AND(C29="STSS60",E29="Location of Liability cash flow model",ISBLANK(F29)=TRUE,F$3="Public"),"FORMAT_S60",IF(AND(C29="STSS58",E29="Historical Default and Loss Performance Data location",ISBLANK(F29)=TRUE,F$3="Public"),"FORMAT_S37",IF(AND(E29="Sponsor LEI",ISBLANK(F29)=TRUE,ISBLANK(F$8)=TRUE),"FORMAT_LEI",IF(AND(E29="Originator LEI",ISBLANK(F29)=TRUE,ISBLANK(F$11)=TRUE),"FORMAT_LEI",IF(OR(T29="EMPTY",P29+1&lt;LEN(F29),AND(G28="{Confirmed/Unconfirmed/N/A}",S29="N/A",F28="N/A",F29&lt;&gt;"")),"FORMAT",IF(OR(AND(E29="Non-ABCP securitisation unique identifier",MID(F29,21,1)&lt;&gt;"N"),AND(E29="ABCP transaction unique identifier",MID(F29,21,1)&lt;&gt;"T"),AND(E29="ABCP programme unique identifier",MID(F29,21,1)&lt;&gt;"P")),"FORMAT_SEC_ID",IF(AND(E29="Underlying exposures classification",F29&lt;&gt;"residential mortgages",F29&lt;&gt;"commercial mortgages",F29&lt;&gt;"credit facilities provided to individuals for personal, family or household consumption purposes",F29&lt;&gt;"credit facilities, including loans and leases, provided to any type of enterprise or corporation",F29&lt;&gt;"auto loans/leases",F29&lt;&gt;"credit-card receivables",F29&lt;&gt;"trade receivables",F29&lt;&gt;"others"),"FORMAT_LIST",IF(AND(E29="Instrument code",LEN(F29)-LEN(SUBSTITUTE(F29,";",""))&lt;&gt;LEN(F28)-LEN(SUBSTITUTE(F28,";",""))),"FORMAT_;",IF(AND(E29="Sponsor country (if multiple countries)",LEN(F29)-LEN(SUBSTITUTE(F29,";",""))&lt;&gt;LEN(F$11)-LEN(SUBSTITUTE(F$11,";",""))),"FORMAT_;",IF(AND(E29="Sponsor country (if multiple countries)",ISBLANK(F29)=FALSE,LEN(F29)-LEN(SUBSTITUTE(F29,";",""))=0),"FORMAT_;",IF(AND(E29="Sponsor country (if multiple countries)",ISBLANK(F29)=TRUE,LEN(F$11)-LEN(SUBSTITUTE(F$11,";",""))&lt;&gt;0),"FORMAT_;",IF(AND(E29="Originator country  (if multiple countries)",LEN(F29)-LEN(SUBSTITUTE(F29,";",""))&lt;&gt;0,ISBLANK(F29)=FALSE,LEN(F29)-LEN(SUBSTITUTE(F29,";",""))&lt;&gt;LEN(F$8)-LEN(SUBSTITUTE(F$8,";",""))),"FORMAT_;",IF(AND(E29="Originator country  (if multiple countries)",ISBLANK(F29)=FALSE,LEN(F29)-LEN(SUBSTITUTE(F29,";",""))=0),"FORMAT_;",IF(AND(E29="Originator country  (if multiple countries)",ISBLANK(F29)=TRUE,LEN(F$8)-LEN(SUBSTITUTE(F$8,";",""))&lt;&gt;0),"FORMAT_;",IF(AND(E29="Original lender country (if multiple countries)",ISBLANK(F29)=FALSE,LEN(F29)-LEN(SUBSTITUTE(F29,";",""))&lt;&gt;0,LEN(F29)-LEN(SUBSTITUTE(F29,";",""))&lt;&gt;LEN(F$14)-LEN(SUBSTITUTE(F$14,";",""))),"FORMAT_;",IF(AND(E29="Original lender country (if multiple countries)",ISBLANK(F29)=TRUE,LEN(F$14)-LEN(SUBSTITUTE(F$14,";",""))&lt;&gt;0),"FORMAT_;",IF(AND(E29="Original lender country (if multiple countries)",ISBLANK(F29)=FALSE,LEN(F29)-LEN(SUBSTITUTE(F29,";",""))=0),"FORMAT_;",IF(OR(AND(E29="Designated Entity LEI",LEN(F29)&lt;&gt;20),AND(G29="{LEI}",LEN(F29)&lt;&gt;0,LEN(F29)&lt;20),AND(G29="{ISIN}",LEN(F29)&lt;&gt;0,LEN(F29)&lt;12),AND(LEN(F29)&lt;&gt;20,E29="Retaining entity LEI",ISBLANK(F29)=FALSE),AND(E29="Instrument ISIN",ISBLANK(F29)=FALSE,LEN(F29)&gt;0,LEN(F29)&lt;11),AND(D29="M",LEFT(G29,4)="{DAT",LEN(F29)&lt;&gt;10)),"FORMAT_LEN",IF(OR(AND(F29&lt;&gt;"",LEFT(G29,4)&lt;&gt;"{TEX",ISNUMBER(SUMPRODUCT(FIND(MID(F29,ROW(INDIRECT("1:"&amp;LEN(F29))),1),W29)))=FALSE),AND(F29&lt;&gt;"",LEFT(G29,4)&lt;&gt;"{TEX",ISERROR(SUMPRODUCT(SEARCH(MID(F29,ROW(INDIRECT("1:"&amp;LEN(TRIM(F29)))),1)," "&amp;W29&amp;CHAR(10)&amp;"""")))=TRUE)),"FORMAT_CHAR",IF(LEFT(G29,4)="{TEX","TEXT","UNK")))))))))))))))))))))))))</f>
        <v>UNK</v>
      </c>
      <c r="V29" s="127" t="b" cm="1">
        <f t="array" aca="1" ref="V29" ca="1">IF(OR(LEN(F29)&gt;P29+1),FALSE,IF(LEFT(G29,5)="{TEXT",TRUE,IF(AND(ISBLANK(F29)=FALSE,G29="{DATE_TEXT-YYYY-MM-DD}",LEN(F29)&lt;&gt;10),FALSE,IF(AND(ISBLANK(F29)=FALSE,ISNUMBER(SUMPRODUCT(SEARCH(MID(F29,ROW(INDIRECT("1:"&amp;LEN(TRIM(F29)))),1)," "&amp;W29&amp;CHAR(10)&amp;"""")))=FALSE),FALSE,TRUE))))</f>
        <v>1</v>
      </c>
      <c r="W29" s="128" t="str">
        <f>IF(G29="{Applicable/N/A}","N/Aplicable",IF(E29="Designated Entity LEI","ABCDEFGHIJKLMNOPQRSTUVWXYZ0123456789",IF(OR(G29="{ISIN}",G29="{LEI}"),";ABCDEFGHIJKLMNOPQRSTUVWXYZ0123456789",IF(G29="{Master Trust/Other}","Master TuOhe",IF(E29="Securitisation type","Privateublc",IF(LEFT(G29,4)="{CA_",Val!B$21,IF(G29="{COUNTRY_EU_LIST}"," ;abcdefghijklmnopqrstuvwxyzABCDEFGHIJKLMNOPQRSTUVWXYZ0123456789",IF(OR(G29="{NOTIFICATION ID}",G29="{SECURITISATION ID}"),Val!B$15,IF(G29="{COUNTRY_EU}"," ;abcdefghijklmnopqrstuvwxyzABCDEFGHIJKLMNOPQRSTUVWXYZ",IF(G29="{Confirmed/Unconfirmed}","ConfirmedUnc",IF(G29="{Confirmed/Unconfirmed/N/A}","Confirmed/UncNA",IF(LEFT(G29,4)="{DAT","0123456789-",IF(LEFT(G29,4)="{Y/N","YN",IF(OR(LEFT(G29,4)="{N/A",LEFT(G29,4)="{LIS",LEFT(G29,4)="{No ",LEFT(G29,4)="{SEC",LEFT(G29,4)="{Mas"),Val!B$20,IF(LEFT(G29,4)="{TEX",Val!B$21,IF(LEFT(G29,4)="{ALP",Val!B$20,IF(LEFT(G29,4)="{COU",Val!B$20)))))))))))))))))</f>
        <v xml:space="preserve"> !"#$%&amp;'()*+,-./0123456789:;&lt;=&gt;?@ABCDEFGHIJKLMNOPQRSTUVWXYZ[\]^_`abcdefghijklmnopqrstuvwxyz{|}</v>
      </c>
      <c r="X29" s="133"/>
      <c r="Y29" s="133"/>
      <c r="Z29" s="133"/>
      <c r="AA29" s="133"/>
      <c r="AB29" s="135"/>
      <c r="AC29" s="124" t="s">
        <v>1123</v>
      </c>
      <c r="AD29" s="133"/>
      <c r="AE29" s="133"/>
      <c r="AF29" s="133"/>
      <c r="AG29" s="130" t="s">
        <v>750</v>
      </c>
      <c r="AH29" s="133"/>
      <c r="AI29" s="118"/>
      <c r="AJ29" s="133"/>
      <c r="AK29" s="76"/>
    </row>
    <row r="30" spans="1:37" s="2" customFormat="1" ht="165" x14ac:dyDescent="0.25">
      <c r="A30" s="15" t="s">
        <v>1179</v>
      </c>
      <c r="B30" s="16" t="s">
        <v>159</v>
      </c>
      <c r="C30" s="50" t="s">
        <v>142</v>
      </c>
      <c r="D30" s="49" t="s">
        <v>1141</v>
      </c>
      <c r="E30" s="48" t="s">
        <v>145</v>
      </c>
      <c r="F30" s="68"/>
      <c r="G30" s="114" t="s">
        <v>1142</v>
      </c>
      <c r="H30" s="43" t="s">
        <v>1106</v>
      </c>
      <c r="I30" s="94" t="s">
        <v>1357</v>
      </c>
      <c r="J30" s="137" t="s">
        <v>143</v>
      </c>
      <c r="K30" s="139" t="s">
        <v>144</v>
      </c>
      <c r="L30" s="139" t="s">
        <v>49</v>
      </c>
      <c r="M30" s="139" t="s">
        <v>50</v>
      </c>
      <c r="N30" s="141" t="s">
        <v>49</v>
      </c>
      <c r="O30" s="127">
        <f t="shared" ca="1" si="1"/>
        <v>1</v>
      </c>
      <c r="P30" s="127">
        <v>10</v>
      </c>
      <c r="Q30" s="128" t="str">
        <f ca="1">IF(AND(E30="Last notification date",MONTH(TODAY())&gt;9,DAY(TODAY())&gt;9),YEAR(TODAY())&amp;"-"&amp;MONTH(TODAY())&amp;"-"&amp;DAY(TODAY()),IF(AND(E30="Last notification date",MONTH(TODAY())&lt;9,DAY(TODAY())&lt;10),YEAR(TODAY())&amp;"-0"&amp;MONTH(TODAY())&amp;"-0"&amp;DAY(TODAY()),IF(AND(E30="Last notification date",MONTH(TODAY())&gt;9,DAY(TODAY())&lt;10),YEAR(TODAY())&amp;"-"&amp;MONTH(TODAY())&amp;"-0"&amp;DAY(TODAY()),IF(AND(E30="Last notification date",MONTH(TODAY())&lt;10,DAY(TODAY())&gt;9),YEAR(TODAY())&amp;"-0"&amp;MONTH(TODAY())&amp;"-"&amp;DAY(TODAY()),IF(LEFT(G30,4)="{SEC","SEC ID",IF(LEFT(G30,4)="{DAT","DATE",IF(LEFT(G30,4)="{TEX",Val!B$21,IF(LEFT(G30,4)="{ALP",Val!B$20,IF(LEFT(G30,4)="{COU",Val!B$20,IF(OR(LEFT(G30,4)="{ISI",LEFT(G30,4)="{LEI"),Val!B$17,IF(OR(LEFT(G30,4)="{CA_",LEFT(G30,4)="{Mas",LEFT(G30,4)="{Y/N",LEFT(G30,4)="{No ",LEFT(G30,4)="{N/A",LEFT(G30,4)="{Con",LEFT(G30,4)="{LIS"),"LIST","")))))))))))</f>
        <v>DATE</v>
      </c>
      <c r="R30" s="127">
        <f t="shared" si="2"/>
        <v>0</v>
      </c>
      <c r="S30" s="129" t="str">
        <f t="shared" si="3"/>
        <v/>
      </c>
      <c r="T30" s="127" t="str">
        <f t="shared" si="4"/>
        <v>BLANK</v>
      </c>
      <c r="U30" s="127" t="str" cm="1">
        <f t="array" aca="1" ref="U30" ca="1">IF(AND(E30="Payment exemption explanation",ISBLANK(F30)=FALSE,F$77="Confirmed"),"FORMAT",IF(AND(E30="Historical Default and Loss Performance Data location",F$3="Public",ISBLANK(F30)=TRUE),"FORMAT",IF(AND(E29="Subject to severe clawback",F29="Y",ISBLANK(F30)=TRUE),"FORMAT",IF(AND(E29="Subject to severe clawback",F29="N",ISBLANK(F30)=FALSE),"FORMAT",IF(AND(OR(E30="Credit granting criteria supervision comment",E30="Credit granting criteria compliance comment"),ISBLANK(F30)=FALSE,OR(AND(F$34="N",E425="Originator (or original lender) is not a Credit institution"),AND(F$37="N",E$37="Originator (or original lender) is not a Credit institution"))),"FORMAT_S17",IF(AND(C30="STSS60",E30="Location of Liability cash flow model",ISBLANK(F30)=TRUE,F$3="Public"),"FORMAT_S60",IF(AND(C30="STSS58",E30="Historical Default and Loss Performance Data location",ISBLANK(F30)=TRUE,F$3="Public"),"FORMAT_S37",IF(AND(E30="Sponsor LEI",ISBLANK(F30)=TRUE,ISBLANK(F$8)=TRUE),"FORMAT_LEI",IF(AND(E30="Originator LEI",ISBLANK(F30)=TRUE,ISBLANK(F$11)=TRUE),"FORMAT_LEI",IF(OR(T30="EMPTY",P30+1&lt;LEN(F30),AND(G29="{Confirmed/Unconfirmed/N/A}",S30="N/A",F29="N/A",F30&lt;&gt;"")),"FORMAT",IF(OR(AND(E30="Non-ABCP securitisation unique identifier",MID(F30,21,1)&lt;&gt;"N"),AND(E30="ABCP transaction unique identifier",MID(F30,21,1)&lt;&gt;"T"),AND(E30="ABCP programme unique identifier",MID(F30,21,1)&lt;&gt;"P")),"FORMAT_SEC_ID",IF(AND(E30="Underlying exposures classification",F30&lt;&gt;"residential mortgages",F30&lt;&gt;"commercial mortgages",F30&lt;&gt;"credit facilities provided to individuals for personal, family or household consumption purposes",F30&lt;&gt;"credit facilities, including loans and leases, provided to any type of enterprise or corporation",F30&lt;&gt;"auto loans/leases",F30&lt;&gt;"credit-card receivables",F30&lt;&gt;"trade receivables",F30&lt;&gt;"others"),"FORMAT_LIST",IF(AND(E30="Instrument code",LEN(F30)-LEN(SUBSTITUTE(F30,";",""))&lt;&gt;LEN(F29)-LEN(SUBSTITUTE(F29,";",""))),"FORMAT_;",IF(AND(E30="Sponsor country (if multiple countries)",LEN(F30)-LEN(SUBSTITUTE(F30,";",""))&lt;&gt;LEN(F$11)-LEN(SUBSTITUTE(F$11,";",""))),"FORMAT_;",IF(AND(E30="Sponsor country (if multiple countries)",ISBLANK(F30)=FALSE,LEN(F30)-LEN(SUBSTITUTE(F30,";",""))=0),"FORMAT_;",IF(AND(E30="Sponsor country (if multiple countries)",ISBLANK(F30)=TRUE,LEN(F$11)-LEN(SUBSTITUTE(F$11,";",""))&lt;&gt;0),"FORMAT_;",IF(AND(E30="Originator country  (if multiple countries)",LEN(F30)-LEN(SUBSTITUTE(F30,";",""))&lt;&gt;0,ISBLANK(F30)=FALSE,LEN(F30)-LEN(SUBSTITUTE(F30,";",""))&lt;&gt;LEN(F$8)-LEN(SUBSTITUTE(F$8,";",""))),"FORMAT_;",IF(AND(E30="Originator country  (if multiple countries)",ISBLANK(F30)=FALSE,LEN(F30)-LEN(SUBSTITUTE(F30,";",""))=0),"FORMAT_;",IF(AND(E30="Originator country  (if multiple countries)",ISBLANK(F30)=TRUE,LEN(F$8)-LEN(SUBSTITUTE(F$8,";",""))&lt;&gt;0),"FORMAT_;",IF(AND(E30="Original lender country (if multiple countries)",ISBLANK(F30)=FALSE,LEN(F30)-LEN(SUBSTITUTE(F30,";",""))&lt;&gt;0,LEN(F30)-LEN(SUBSTITUTE(F30,";",""))&lt;&gt;LEN(F$14)-LEN(SUBSTITUTE(F$14,";",""))),"FORMAT_;",IF(AND(E30="Original lender country (if multiple countries)",ISBLANK(F30)=TRUE,LEN(F$14)-LEN(SUBSTITUTE(F$14,";",""))&lt;&gt;0),"FORMAT_;",IF(AND(E30="Original lender country (if multiple countries)",ISBLANK(F30)=FALSE,LEN(F30)-LEN(SUBSTITUTE(F30,";",""))=0),"FORMAT_;",IF(OR(AND(E30="Designated Entity LEI",LEN(F30)&lt;&gt;20),AND(G30="{LEI}",LEN(F30)&lt;&gt;0,LEN(F30)&lt;20),AND(G30="{ISIN}",LEN(F30)&lt;&gt;0,LEN(F30)&lt;12),AND(LEN(F30)&lt;&gt;20,E30="Retaining entity LEI",ISBLANK(F30)=FALSE),AND(E30="Instrument ISIN",ISBLANK(F30)=FALSE,LEN(F30)&gt;0,LEN(F30)&lt;11),AND(D30="M",LEFT(G30,4)="{DAT",LEN(F30)&lt;&gt;10)),"FORMAT_LEN",IF(OR(AND(F30&lt;&gt;"",LEFT(G30,4)&lt;&gt;"{TEX",ISNUMBER(SUMPRODUCT(FIND(MID(F30,ROW(INDIRECT("1:"&amp;LEN(F30))),1),W30)))=FALSE),AND(F30&lt;&gt;"",LEFT(G30,4)&lt;&gt;"{TEX",ISERROR(SUMPRODUCT(SEARCH(MID(F30,ROW(INDIRECT("1:"&amp;LEN(TRIM(F30)))),1)," "&amp;W30&amp;CHAR(10)&amp;"""")))=TRUE)),"FORMAT_CHAR",IF(LEFT(G30,4)="{TEX","TEXT","UNK")))))))))))))))))))))))))</f>
        <v>UNK</v>
      </c>
      <c r="V30" s="127" t="b" cm="1">
        <f t="array" aca="1" ref="V30" ca="1">IF(OR(LEN(F30)&gt;P30+1),FALSE,IF(LEFT(G30,5)="{TEXT",TRUE,IF(AND(ISBLANK(F30)=FALSE,G30="{DATE_TEXT-YYYY-MM-DD}",LEN(F30)&lt;&gt;10),FALSE,IF(AND(ISBLANK(F30)=FALSE,ISNUMBER(SUMPRODUCT(SEARCH(MID(F30,ROW(INDIRECT("1:"&amp;LEN(TRIM(F30)))),1)," "&amp;W30&amp;CHAR(10)&amp;"""")))=FALSE),FALSE,TRUE))))</f>
        <v>1</v>
      </c>
      <c r="W30" s="128" t="str">
        <f>IF(G30="{Applicable/N/A}","N/Aplicable",IF(E30="Designated Entity LEI","ABCDEFGHIJKLMNOPQRSTUVWXYZ0123456789",IF(OR(G30="{ISIN}",G30="{LEI}"),";ABCDEFGHIJKLMNOPQRSTUVWXYZ0123456789",IF(G30="{Master Trust/Other}","Master TuOhe",IF(E30="Securitisation type","Privateublc",IF(LEFT(G30,4)="{CA_",Val!B$21,IF(G30="{COUNTRY_EU_LIST}"," ;abcdefghijklmnopqrstuvwxyzABCDEFGHIJKLMNOPQRSTUVWXYZ0123456789",IF(OR(G30="{NOTIFICATION ID}",G30="{SECURITISATION ID}"),Val!B$15,IF(G30="{COUNTRY_EU}"," ;abcdefghijklmnopqrstuvwxyzABCDEFGHIJKLMNOPQRSTUVWXYZ",IF(G30="{Confirmed/Unconfirmed}","ConfirmedUnc",IF(G30="{Confirmed/Unconfirmed/N/A}","Confirmed/UncNA",IF(LEFT(G30,4)="{DAT","0123456789-",IF(LEFT(G30,4)="{Y/N","YN",IF(OR(LEFT(G30,4)="{N/A",LEFT(G30,4)="{LIS",LEFT(G30,4)="{No ",LEFT(G30,4)="{SEC",LEFT(G30,4)="{Mas"),Val!B$20,IF(LEFT(G30,4)="{TEX",Val!B$21,IF(LEFT(G30,4)="{ALP",Val!B$20,IF(LEFT(G30,4)="{COU",Val!B$20)))))))))))))))))</f>
        <v>0123456789-</v>
      </c>
      <c r="X30" s="133"/>
      <c r="Y30" s="133"/>
      <c r="Z30" s="133"/>
      <c r="AA30" s="133"/>
      <c r="AB30" s="135"/>
      <c r="AC30" s="124" t="s">
        <v>1124</v>
      </c>
      <c r="AD30" s="133"/>
      <c r="AE30" s="133"/>
      <c r="AF30" s="133"/>
      <c r="AG30" s="130" t="s">
        <v>752</v>
      </c>
      <c r="AH30" s="133"/>
      <c r="AI30" s="118"/>
      <c r="AJ30" s="133"/>
      <c r="AK30" s="76"/>
    </row>
    <row r="31" spans="1:37" s="2" customFormat="1" ht="240" x14ac:dyDescent="0.25">
      <c r="A31" s="15" t="s">
        <v>1180</v>
      </c>
      <c r="B31" s="16" t="s">
        <v>161</v>
      </c>
      <c r="C31" s="20" t="s">
        <v>142</v>
      </c>
      <c r="D31" s="21" t="s">
        <v>52</v>
      </c>
      <c r="E31" s="29" t="s">
        <v>1049</v>
      </c>
      <c r="F31" s="65"/>
      <c r="G31" s="113" t="s">
        <v>1142</v>
      </c>
      <c r="H31" s="44" t="s">
        <v>1144</v>
      </c>
      <c r="I31" s="95" t="s">
        <v>1364</v>
      </c>
      <c r="J31" s="148"/>
      <c r="K31" s="146"/>
      <c r="L31" s="146"/>
      <c r="M31" s="146"/>
      <c r="N31" s="164"/>
      <c r="O31" s="127" t="str">
        <f t="shared" ca="1" si="1"/>
        <v>FMT</v>
      </c>
      <c r="P31" s="127">
        <v>10</v>
      </c>
      <c r="Q31" s="128" t="str">
        <f ca="1">IF(AND(E31="Last notification date",MONTH(TODAY())&gt;9,DAY(TODAY())&gt;9),YEAR(TODAY())&amp;"-"&amp;MONTH(TODAY())&amp;"-"&amp;DAY(TODAY()),IF(AND(E31="Last notification date",MONTH(TODAY())&lt;9,DAY(TODAY())&lt;10),YEAR(TODAY())&amp;"-0"&amp;MONTH(TODAY())&amp;"-0"&amp;DAY(TODAY()),IF(AND(E31="Last notification date",MONTH(TODAY())&gt;9,DAY(TODAY())&lt;10),YEAR(TODAY())&amp;"-"&amp;MONTH(TODAY())&amp;"-0"&amp;DAY(TODAY()),IF(AND(E31="Last notification date",MONTH(TODAY())&lt;10,DAY(TODAY())&gt;9),YEAR(TODAY())&amp;"-0"&amp;MONTH(TODAY())&amp;"-"&amp;DAY(TODAY()),IF(LEFT(G31,4)="{SEC","SEC ID",IF(LEFT(G31,4)="{DAT","DATE",IF(LEFT(G31,4)="{TEX",Val!B$21,IF(LEFT(G31,4)="{ALP",Val!B$20,IF(LEFT(G31,4)="{COU",Val!B$20,IF(OR(LEFT(G31,4)="{ISI",LEFT(G31,4)="{LEI"),Val!B$17,IF(OR(LEFT(G31,4)="{CA_",LEFT(G31,4)="{Mas",LEFT(G31,4)="{Y/N",LEFT(G31,4)="{No ",LEFT(G31,4)="{N/A",LEFT(G31,4)="{Con",LEFT(G31,4)="{LIS"),"LIST","")))))))))))</f>
        <v>2026-10-15</v>
      </c>
      <c r="R31" s="127">
        <f t="shared" si="2"/>
        <v>0</v>
      </c>
      <c r="S31" s="129" t="str">
        <f t="shared" si="3"/>
        <v/>
      </c>
      <c r="T31" s="127" t="str">
        <f t="shared" si="4"/>
        <v>EMPTY</v>
      </c>
      <c r="U31" s="127" t="str" cm="1">
        <f t="array" aca="1" ref="U31" ca="1">IF(AND(E31="Payment exemption explanation",ISBLANK(F31)=FALSE,F$77="Confirmed"),"FORMAT",IF(AND(E31="Historical Default and Loss Performance Data location",F$3="Public",ISBLANK(F31)=TRUE),"FORMAT",IF(AND(E30="Subject to severe clawback",F30="Y",ISBLANK(F31)=TRUE),"FORMAT",IF(AND(E30="Subject to severe clawback",F30="N",ISBLANK(F31)=FALSE),"FORMAT",IF(AND(OR(E31="Credit granting criteria supervision comment",E31="Credit granting criteria compliance comment"),ISBLANK(F31)=FALSE,OR(AND(F$34="N",E426="Originator (or original lender) is not a Credit institution"),AND(F$37="N",E$37="Originator (or original lender) is not a Credit institution"))),"FORMAT_S17",IF(AND(C31="STSS60",E31="Location of Liability cash flow model",ISBLANK(F31)=TRUE,F$3="Public"),"FORMAT_S60",IF(AND(C31="STSS58",E31="Historical Default and Loss Performance Data location",ISBLANK(F31)=TRUE,F$3="Public"),"FORMAT_S37",IF(AND(E31="Sponsor LEI",ISBLANK(F31)=TRUE,ISBLANK(F$8)=TRUE),"FORMAT_LEI",IF(AND(E31="Originator LEI",ISBLANK(F31)=TRUE,ISBLANK(F$11)=TRUE),"FORMAT_LEI",IF(OR(T31="EMPTY",P31+1&lt;LEN(F31),AND(G30="{Confirmed/Unconfirmed/N/A}",S31="N/A",F30="N/A",F31&lt;&gt;"")),"FORMAT",IF(OR(AND(E31="Non-ABCP securitisation unique identifier",MID(F31,21,1)&lt;&gt;"N"),AND(E31="ABCP transaction unique identifier",MID(F31,21,1)&lt;&gt;"T"),AND(E31="ABCP programme unique identifier",MID(F31,21,1)&lt;&gt;"P")),"FORMAT_SEC_ID",IF(AND(E31="Underlying exposures classification",F31&lt;&gt;"residential mortgages",F31&lt;&gt;"commercial mortgages",F31&lt;&gt;"credit facilities provided to individuals for personal, family or household consumption purposes",F31&lt;&gt;"credit facilities, including loans and leases, provided to any type of enterprise or corporation",F31&lt;&gt;"auto loans/leases",F31&lt;&gt;"credit-card receivables",F31&lt;&gt;"trade receivables",F31&lt;&gt;"others"),"FORMAT_LIST",IF(AND(E31="Instrument code",LEN(F31)-LEN(SUBSTITUTE(F31,";",""))&lt;&gt;LEN(F30)-LEN(SUBSTITUTE(F30,";",""))),"FORMAT_;",IF(AND(E31="Sponsor country (if multiple countries)",LEN(F31)-LEN(SUBSTITUTE(F31,";",""))&lt;&gt;LEN(F$11)-LEN(SUBSTITUTE(F$11,";",""))),"FORMAT_;",IF(AND(E31="Sponsor country (if multiple countries)",ISBLANK(F31)=FALSE,LEN(F31)-LEN(SUBSTITUTE(F31,";",""))=0),"FORMAT_;",IF(AND(E31="Sponsor country (if multiple countries)",ISBLANK(F31)=TRUE,LEN(F$11)-LEN(SUBSTITUTE(F$11,";",""))&lt;&gt;0),"FORMAT_;",IF(AND(E31="Originator country  (if multiple countries)",LEN(F31)-LEN(SUBSTITUTE(F31,";",""))&lt;&gt;0,ISBLANK(F31)=FALSE,LEN(F31)-LEN(SUBSTITUTE(F31,";",""))&lt;&gt;LEN(F$8)-LEN(SUBSTITUTE(F$8,";",""))),"FORMAT_;",IF(AND(E31="Originator country  (if multiple countries)",ISBLANK(F31)=FALSE,LEN(F31)-LEN(SUBSTITUTE(F31,";",""))=0),"FORMAT_;",IF(AND(E31="Originator country  (if multiple countries)",ISBLANK(F31)=TRUE,LEN(F$8)-LEN(SUBSTITUTE(F$8,";",""))&lt;&gt;0),"FORMAT_;",IF(AND(E31="Original lender country (if multiple countries)",ISBLANK(F31)=FALSE,LEN(F31)-LEN(SUBSTITUTE(F31,";",""))&lt;&gt;0,LEN(F31)-LEN(SUBSTITUTE(F31,";",""))&lt;&gt;LEN(F$14)-LEN(SUBSTITUTE(F$14,";",""))),"FORMAT_;",IF(AND(E31="Original lender country (if multiple countries)",ISBLANK(F31)=TRUE,LEN(F$14)-LEN(SUBSTITUTE(F$14,";",""))&lt;&gt;0),"FORMAT_;",IF(AND(E31="Original lender country (if multiple countries)",ISBLANK(F31)=FALSE,LEN(F31)-LEN(SUBSTITUTE(F31,";",""))=0),"FORMAT_;",IF(OR(AND(E31="Designated Entity LEI",LEN(F31)&lt;&gt;20),AND(G31="{LEI}",LEN(F31)&lt;&gt;0,LEN(F31)&lt;20),AND(G31="{ISIN}",LEN(F31)&lt;&gt;0,LEN(F31)&lt;12),AND(LEN(F31)&lt;&gt;20,E31="Retaining entity LEI",ISBLANK(F31)=FALSE),AND(E31="Instrument ISIN",ISBLANK(F31)=FALSE,LEN(F31)&gt;0,LEN(F31)&lt;11),AND(D31="M",LEFT(G31,4)="{DAT",LEN(F31)&lt;&gt;10)),"FORMAT_LEN",IF(OR(AND(F31&lt;&gt;"",LEFT(G31,4)&lt;&gt;"{TEX",ISNUMBER(SUMPRODUCT(FIND(MID(F31,ROW(INDIRECT("1:"&amp;LEN(F31))),1),W31)))=FALSE),AND(F31&lt;&gt;"",LEFT(G31,4)&lt;&gt;"{TEX",ISERROR(SUMPRODUCT(SEARCH(MID(F31,ROW(INDIRECT("1:"&amp;LEN(TRIM(F31)))),1)," "&amp;W31&amp;CHAR(10)&amp;"""")))=TRUE)),"FORMAT_CHAR",IF(LEFT(G31,4)="{TEX","TEXT","UNK")))))))))))))))))))))))))</f>
        <v>FORMAT</v>
      </c>
      <c r="V31" s="127" t="b" cm="1">
        <f t="array" aca="1" ref="V31" ca="1">IF(OR(LEN(F31)&gt;P31+1),FALSE,IF(LEFT(G31,5)="{TEXT",TRUE,IF(AND(ISBLANK(F31)=FALSE,G31="{DATE_TEXT-YYYY-MM-DD}",LEN(F31)&lt;&gt;10),FALSE,IF(AND(ISBLANK(F31)=FALSE,ISNUMBER(SUMPRODUCT(SEARCH(MID(F31,ROW(INDIRECT("1:"&amp;LEN(TRIM(F31)))),1)," "&amp;W31&amp;CHAR(10)&amp;"""")))=FALSE),FALSE,TRUE))))</f>
        <v>1</v>
      </c>
      <c r="W31" s="128" t="str">
        <f>IF(G31="{Applicable/N/A}","N/Aplicable",IF(E31="Designated Entity LEI","ABCDEFGHIJKLMNOPQRSTUVWXYZ0123456789",IF(OR(G31="{ISIN}",G31="{LEI}"),";ABCDEFGHIJKLMNOPQRSTUVWXYZ0123456789",IF(G31="{Master Trust/Other}","Master TuOhe",IF(E31="Securitisation type","Privateublc",IF(LEFT(G31,4)="{CA_",Val!B$21,IF(G31="{COUNTRY_EU_LIST}"," ;abcdefghijklmnopqrstuvwxyzABCDEFGHIJKLMNOPQRSTUVWXYZ0123456789",IF(OR(G31="{NOTIFICATION ID}",G31="{SECURITISATION ID}"),Val!B$15,IF(G31="{COUNTRY_EU}"," ;abcdefghijklmnopqrstuvwxyzABCDEFGHIJKLMNOPQRSTUVWXYZ",IF(G31="{Confirmed/Unconfirmed}","ConfirmedUnc",IF(G31="{Confirmed/Unconfirmed/N/A}","Confirmed/UncNA",IF(LEFT(G31,4)="{DAT","0123456789-",IF(LEFT(G31,4)="{Y/N","YN",IF(OR(LEFT(G31,4)="{N/A",LEFT(G31,4)="{LIS",LEFT(G31,4)="{No ",LEFT(G31,4)="{SEC",LEFT(G31,4)="{Mas"),Val!B$20,IF(LEFT(G31,4)="{TEX",Val!B$21,IF(LEFT(G31,4)="{ALP",Val!B$20,IF(LEFT(G31,4)="{COU",Val!B$20)))))))))))))))))</f>
        <v>0123456789-</v>
      </c>
      <c r="X31" s="133"/>
      <c r="Y31" s="133"/>
      <c r="Z31" s="133"/>
      <c r="AA31" s="133"/>
      <c r="AB31" s="135"/>
      <c r="AC31" s="124" t="s">
        <v>1095</v>
      </c>
      <c r="AD31" s="133"/>
      <c r="AE31" s="133"/>
      <c r="AF31" s="133"/>
      <c r="AG31" s="130" t="s">
        <v>755</v>
      </c>
      <c r="AH31" s="133"/>
      <c r="AI31" s="118"/>
      <c r="AJ31" s="133"/>
      <c r="AK31" s="76"/>
    </row>
    <row r="32" spans="1:37" s="2" customFormat="1" ht="165" x14ac:dyDescent="0.25">
      <c r="A32" s="15" t="s">
        <v>1181</v>
      </c>
      <c r="B32" s="16" t="s">
        <v>166</v>
      </c>
      <c r="C32" s="20" t="s">
        <v>147</v>
      </c>
      <c r="D32" s="21" t="s">
        <v>52</v>
      </c>
      <c r="E32" s="22" t="s">
        <v>148</v>
      </c>
      <c r="F32" s="59" t="s">
        <v>149</v>
      </c>
      <c r="G32" s="111" t="s">
        <v>41</v>
      </c>
      <c r="H32" s="44" t="s">
        <v>1061</v>
      </c>
      <c r="I32" s="89" t="s">
        <v>1324</v>
      </c>
      <c r="J32" s="137" t="s">
        <v>150</v>
      </c>
      <c r="K32" s="139" t="s">
        <v>151</v>
      </c>
      <c r="L32" s="139" t="s">
        <v>152</v>
      </c>
      <c r="M32" s="139" t="s">
        <v>50</v>
      </c>
      <c r="N32" s="141" t="s">
        <v>49</v>
      </c>
      <c r="O32" s="127">
        <f t="shared" ca="1" si="1"/>
        <v>1</v>
      </c>
      <c r="P32" s="127">
        <v>1</v>
      </c>
      <c r="Q32" s="128" t="str">
        <f ca="1">IF(AND(E32="Last notification date",MONTH(TODAY())&gt;9,DAY(TODAY())&gt;9),YEAR(TODAY())&amp;"-"&amp;MONTH(TODAY())&amp;"-"&amp;DAY(TODAY()),IF(AND(E32="Last notification date",MONTH(TODAY())&lt;9,DAY(TODAY())&lt;10),YEAR(TODAY())&amp;"-0"&amp;MONTH(TODAY())&amp;"-0"&amp;DAY(TODAY()),IF(AND(E32="Last notification date",MONTH(TODAY())&gt;9,DAY(TODAY())&lt;10),YEAR(TODAY())&amp;"-"&amp;MONTH(TODAY())&amp;"-0"&amp;DAY(TODAY()),IF(AND(E32="Last notification date",MONTH(TODAY())&lt;10,DAY(TODAY())&gt;9),YEAR(TODAY())&amp;"-0"&amp;MONTH(TODAY())&amp;"-"&amp;DAY(TODAY()),IF(LEFT(G32,4)="{SEC","SEC ID",IF(LEFT(G32,4)="{DAT","DATE",IF(LEFT(G32,4)="{TEX",Val!B$21,IF(LEFT(G32,4)="{ALP",Val!B$20,IF(LEFT(G32,4)="{COU",Val!B$20,IF(OR(LEFT(G32,4)="{ISI",LEFT(G32,4)="{LEI"),Val!B$17,IF(OR(LEFT(G32,4)="{CA_",LEFT(G32,4)="{Mas",LEFT(G32,4)="{Y/N",LEFT(G32,4)="{No ",LEFT(G32,4)="{N/A",LEFT(G32,4)="{Con",LEFT(G32,4)="{LIS"),"LIST","")))))))))))</f>
        <v>LIST</v>
      </c>
      <c r="R32" s="127">
        <f t="shared" si="2"/>
        <v>1</v>
      </c>
      <c r="S32" s="129"/>
      <c r="T32" s="127" t="str">
        <f t="shared" si="4"/>
        <v>UNK</v>
      </c>
      <c r="U32" s="127" t="str" cm="1">
        <f t="array" aca="1" ref="U32" ca="1">IF(AND(E32="Payment exemption explanation",ISBLANK(F32)=FALSE,F$77="Confirmed"),"FORMAT",IF(AND(E32="Historical Default and Loss Performance Data location",F$3="Public",ISBLANK(F32)=TRUE),"FORMAT",IF(AND(E31="Subject to severe clawback",F31="Y",ISBLANK(F32)=TRUE),"FORMAT",IF(AND(E31="Subject to severe clawback",F31="N",ISBLANK(F32)=FALSE),"FORMAT",IF(AND(OR(E32="Credit granting criteria supervision comment",E32="Credit granting criteria compliance comment"),ISBLANK(F32)=FALSE,OR(AND(F$34="N",E427="Originator (or original lender) is not a Credit institution"),AND(F$37="N",E$37="Originator (or original lender) is not a Credit institution"))),"FORMAT_S17",IF(AND(C32="STSS60",E32="Location of Liability cash flow model",ISBLANK(F32)=TRUE,F$3="Public"),"FORMAT_S60",IF(AND(C32="STSS58",E32="Historical Default and Loss Performance Data location",ISBLANK(F32)=TRUE,F$3="Public"),"FORMAT_S37",IF(AND(E32="Sponsor LEI",ISBLANK(F32)=TRUE,ISBLANK(F$8)=TRUE),"FORMAT_LEI",IF(AND(E32="Originator LEI",ISBLANK(F32)=TRUE,ISBLANK(F$11)=TRUE),"FORMAT_LEI",IF(OR(T32="EMPTY",P32+1&lt;LEN(F32),AND(G31="{Confirmed/Unconfirmed/N/A}",S32="N/A",F31="N/A",F32&lt;&gt;"")),"FORMAT",IF(OR(AND(E32="Non-ABCP securitisation unique identifier",MID(F32,21,1)&lt;&gt;"N"),AND(E32="ABCP transaction unique identifier",MID(F32,21,1)&lt;&gt;"T"),AND(E32="ABCP programme unique identifier",MID(F32,21,1)&lt;&gt;"P")),"FORMAT_SEC_ID",IF(AND(E32="Underlying exposures classification",F32&lt;&gt;"residential mortgages",F32&lt;&gt;"commercial mortgages",F32&lt;&gt;"credit facilities provided to individuals for personal, family or household consumption purposes",F32&lt;&gt;"credit facilities, including loans and leases, provided to any type of enterprise or corporation",F32&lt;&gt;"auto loans/leases",F32&lt;&gt;"credit-card receivables",F32&lt;&gt;"trade receivables",F32&lt;&gt;"others"),"FORMAT_LIST",IF(AND(E32="Instrument code",LEN(F32)-LEN(SUBSTITUTE(F32,";",""))&lt;&gt;LEN(F31)-LEN(SUBSTITUTE(F31,";",""))),"FORMAT_;",IF(AND(E32="Sponsor country (if multiple countries)",LEN(F32)-LEN(SUBSTITUTE(F32,";",""))&lt;&gt;LEN(F$11)-LEN(SUBSTITUTE(F$11,";",""))),"FORMAT_;",IF(AND(E32="Sponsor country (if multiple countries)",ISBLANK(F32)=FALSE,LEN(F32)-LEN(SUBSTITUTE(F32,";",""))=0),"FORMAT_;",IF(AND(E32="Sponsor country (if multiple countries)",ISBLANK(F32)=TRUE,LEN(F$11)-LEN(SUBSTITUTE(F$11,";",""))&lt;&gt;0),"FORMAT_;",IF(AND(E32="Originator country  (if multiple countries)",LEN(F32)-LEN(SUBSTITUTE(F32,";",""))&lt;&gt;0,ISBLANK(F32)=FALSE,LEN(F32)-LEN(SUBSTITUTE(F32,";",""))&lt;&gt;LEN(F$8)-LEN(SUBSTITUTE(F$8,";",""))),"FORMAT_;",IF(AND(E32="Originator country  (if multiple countries)",ISBLANK(F32)=FALSE,LEN(F32)-LEN(SUBSTITUTE(F32,";",""))=0),"FORMAT_;",IF(AND(E32="Originator country  (if multiple countries)",ISBLANK(F32)=TRUE,LEN(F$8)-LEN(SUBSTITUTE(F$8,";",""))&lt;&gt;0),"FORMAT_;",IF(AND(E32="Original lender country (if multiple countries)",ISBLANK(F32)=FALSE,LEN(F32)-LEN(SUBSTITUTE(F32,";",""))&lt;&gt;0,LEN(F32)-LEN(SUBSTITUTE(F32,";",""))&lt;&gt;LEN(F$14)-LEN(SUBSTITUTE(F$14,";",""))),"FORMAT_;",IF(AND(E32="Original lender country (if multiple countries)",ISBLANK(F32)=TRUE,LEN(F$14)-LEN(SUBSTITUTE(F$14,";",""))&lt;&gt;0),"FORMAT_;",IF(AND(E32="Original lender country (if multiple countries)",ISBLANK(F32)=FALSE,LEN(F32)-LEN(SUBSTITUTE(F32,";",""))=0),"FORMAT_;",IF(OR(AND(E32="Designated Entity LEI",LEN(F32)&lt;&gt;20),AND(G32="{LEI}",LEN(F32)&lt;&gt;0,LEN(F32)&lt;20),AND(G32="{ISIN}",LEN(F32)&lt;&gt;0,LEN(F32)&lt;12),AND(LEN(F32)&lt;&gt;20,E32="Retaining entity LEI",ISBLANK(F32)=FALSE),AND(E32="Instrument ISIN",ISBLANK(F32)=FALSE,LEN(F32)&gt;0,LEN(F32)&lt;11),AND(D32="M",LEFT(G32,4)="{DAT",LEN(F32)&lt;&gt;10)),"FORMAT_LEN",IF(OR(AND(F32&lt;&gt;"",LEFT(G32,4)&lt;&gt;"{TEX",ISNUMBER(SUMPRODUCT(FIND(MID(F32,ROW(INDIRECT("1:"&amp;LEN(F32))),1),W32)))=FALSE),AND(F32&lt;&gt;"",LEFT(G32,4)&lt;&gt;"{TEX",ISERROR(SUMPRODUCT(SEARCH(MID(F32,ROW(INDIRECT("1:"&amp;LEN(TRIM(F32)))),1)," "&amp;W32&amp;CHAR(10)&amp;"""")))=TRUE)),"FORMAT_CHAR",IF(LEFT(G32,4)="{TEX","TEXT","UNK")))))))))))))))))))))))))</f>
        <v>UNK</v>
      </c>
      <c r="V32" s="127" t="b" cm="1">
        <f t="array" aca="1" ref="V32" ca="1">IF(OR(LEN(F32)&gt;P32+1),FALSE,IF(LEFT(G32,5)="{TEXT",TRUE,IF(AND(ISBLANK(F32)=FALSE,G32="{DATE_TEXT-YYYY-MM-DD}",LEN(F32)&lt;&gt;10),FALSE,IF(AND(ISBLANK(F32)=FALSE,ISNUMBER(SUMPRODUCT(SEARCH(MID(F32,ROW(INDIRECT("1:"&amp;LEN(TRIM(F32)))),1)," "&amp;W32&amp;CHAR(10)&amp;"""")))=FALSE),FALSE,TRUE))))</f>
        <v>1</v>
      </c>
      <c r="W32" s="128" t="str">
        <f>IF(G32="{Applicable/N/A}","N/Aplicable",IF(E32="Designated Entity LEI","ABCDEFGHIJKLMNOPQRSTUVWXYZ0123456789",IF(OR(G32="{ISIN}",G32="{LEI}"),";ABCDEFGHIJKLMNOPQRSTUVWXYZ0123456789",IF(G32="{Master Trust/Other}","Master TuOhe",IF(E32="Securitisation type","Privateublc",IF(LEFT(G32,4)="{CA_",Val!B$21,IF(G32="{COUNTRY_EU_LIST}"," ;abcdefghijklmnopqrstuvwxyzABCDEFGHIJKLMNOPQRSTUVWXYZ0123456789",IF(OR(G32="{NOTIFICATION ID}",G32="{SECURITISATION ID}"),Val!B$15,IF(G32="{COUNTRY_EU}"," ;abcdefghijklmnopqrstuvwxyzABCDEFGHIJKLMNOPQRSTUVWXYZ",IF(G32="{Confirmed/Unconfirmed}","ConfirmedUnc",IF(G32="{Confirmed/Unconfirmed/N/A}","Confirmed/UncNA",IF(LEFT(G32,4)="{DAT","0123456789-",IF(LEFT(G32,4)="{Y/N","YN",IF(OR(LEFT(G32,4)="{N/A",LEFT(G32,4)="{LIS",LEFT(G32,4)="{No ",LEFT(G32,4)="{SEC",LEFT(G32,4)="{Mas"),Val!B$20,IF(LEFT(G32,4)="{TEX",Val!B$21,IF(LEFT(G32,4)="{ALP",Val!B$20,IF(LEFT(G32,4)="{COU",Val!B$20)))))))))))))))))</f>
        <v>YN</v>
      </c>
      <c r="X32" s="133"/>
      <c r="Y32" s="133"/>
      <c r="Z32" s="133"/>
      <c r="AA32" s="133"/>
      <c r="AB32" s="135"/>
      <c r="AC32" s="124" t="s">
        <v>1083</v>
      </c>
      <c r="AD32" s="133"/>
      <c r="AE32" s="133"/>
      <c r="AF32" s="133"/>
      <c r="AG32" s="130" t="s">
        <v>758</v>
      </c>
      <c r="AH32" s="133"/>
      <c r="AI32" s="118"/>
      <c r="AJ32" s="133"/>
      <c r="AK32" s="76"/>
    </row>
    <row r="33" spans="1:37" s="2" customFormat="1" ht="120.75" x14ac:dyDescent="0.25">
      <c r="A33" s="15" t="s">
        <v>1182</v>
      </c>
      <c r="B33" s="16" t="s">
        <v>172</v>
      </c>
      <c r="C33" s="17" t="s">
        <v>147</v>
      </c>
      <c r="D33" s="18" t="s">
        <v>62</v>
      </c>
      <c r="E33" s="23" t="s">
        <v>153</v>
      </c>
      <c r="F33" s="69" t="s">
        <v>1487</v>
      </c>
      <c r="G33" s="115" t="s">
        <v>114</v>
      </c>
      <c r="H33" s="44" t="s">
        <v>151</v>
      </c>
      <c r="I33" s="89" t="s">
        <v>1366</v>
      </c>
      <c r="J33" s="147" t="s">
        <v>150</v>
      </c>
      <c r="K33" s="146"/>
      <c r="L33" s="149" t="s">
        <v>152</v>
      </c>
      <c r="M33" s="149" t="s">
        <v>50</v>
      </c>
      <c r="N33" s="165" t="s">
        <v>49</v>
      </c>
      <c r="O33" s="127">
        <f t="shared" ca="1" si="1"/>
        <v>1</v>
      </c>
      <c r="P33" s="127">
        <v>5000</v>
      </c>
      <c r="Q33" s="128" t="str">
        <f ca="1">IF(AND(E33="Last notification date",MONTH(TODAY())&gt;9,DAY(TODAY())&gt;9),YEAR(TODAY())&amp;"-"&amp;MONTH(TODAY())&amp;"-"&amp;DAY(TODAY()),IF(AND(E33="Last notification date",MONTH(TODAY())&lt;9,DAY(TODAY())&lt;10),YEAR(TODAY())&amp;"-0"&amp;MONTH(TODAY())&amp;"-0"&amp;DAY(TODAY()),IF(AND(E33="Last notification date",MONTH(TODAY())&gt;9,DAY(TODAY())&lt;10),YEAR(TODAY())&amp;"-"&amp;MONTH(TODAY())&amp;"-0"&amp;DAY(TODAY()),IF(AND(E33="Last notification date",MONTH(TODAY())&lt;10,DAY(TODAY())&gt;9),YEAR(TODAY())&amp;"-0"&amp;MONTH(TODAY())&amp;"-"&amp;DAY(TODAY()),IF(LEFT(G33,4)="{SEC","SEC ID",IF(LEFT(G33,4)="{DAT","DATE",IF(LEFT(G33,4)="{TEX",Val!B$21,IF(LEFT(G33,4)="{ALP",Val!B$20,IF(LEFT(G33,4)="{COU",Val!B$20,IF(OR(LEFT(G33,4)="{ISI",LEFT(G33,4)="{LEI"),Val!B$17,IF(OR(LEFT(G33,4)="{CA_",LEFT(G33,4)="{Mas",LEFT(G33,4)="{Y/N",LEFT(G33,4)="{No ",LEFT(G33,4)="{N/A",LEFT(G33,4)="{Con",LEFT(G33,4)="{LIS"),"LIST","")))))))))))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33" s="127">
        <f t="shared" si="2"/>
        <v>138</v>
      </c>
      <c r="S33" s="129"/>
      <c r="T33" s="127" t="str">
        <f t="shared" si="4"/>
        <v>UNK</v>
      </c>
      <c r="U33" s="127" t="str" cm="1">
        <f t="array" aca="1" ref="U33" ca="1">IF(AND(E33="Payment exemption explanation",ISBLANK(F33)=FALSE,F$77="Confirmed"),"FORMAT",IF(AND(E33="Historical Default and Loss Performance Data location",F$3="Public",ISBLANK(F33)=TRUE),"FORMAT",IF(AND(E32="Subject to severe clawback",F32="Y",ISBLANK(F33)=TRUE),"FORMAT",IF(AND(E32="Subject to severe clawback",F32="N",ISBLANK(F33)=FALSE),"FORMAT",IF(AND(OR(E33="Credit granting criteria supervision comment",E33="Credit granting criteria compliance comment"),ISBLANK(F33)=FALSE,OR(AND(F$34="N",E428="Originator (or original lender) is not a Credit institution"),AND(F$37="N",E$37="Originator (or original lender) is not a Credit institution"))),"FORMAT_S17",IF(AND(C33="STSS60",E33="Location of Liability cash flow model",ISBLANK(F33)=TRUE,F$3="Public"),"FORMAT_S60",IF(AND(C33="STSS58",E33="Historical Default and Loss Performance Data location",ISBLANK(F33)=TRUE,F$3="Public"),"FORMAT_S37",IF(AND(E33="Sponsor LEI",ISBLANK(F33)=TRUE,ISBLANK(F$8)=TRUE),"FORMAT_LEI",IF(AND(E33="Originator LEI",ISBLANK(F33)=TRUE,ISBLANK(F$11)=TRUE),"FORMAT_LEI",IF(OR(T33="EMPTY",P33+1&lt;LEN(F33),AND(G32="{Confirmed/Unconfirmed/N/A}",S33="N/A",F32="N/A",F33&lt;&gt;"")),"FORMAT",IF(OR(AND(E33="Non-ABCP securitisation unique identifier",MID(F33,21,1)&lt;&gt;"N"),AND(E33="ABCP transaction unique identifier",MID(F33,21,1)&lt;&gt;"T"),AND(E33="ABCP programme unique identifier",MID(F33,21,1)&lt;&gt;"P")),"FORMAT_SEC_ID",IF(AND(E33="Underlying exposures classification",F33&lt;&gt;"residential mortgages",F33&lt;&gt;"commercial mortgages",F33&lt;&gt;"credit facilities provided to individuals for personal, family or household consumption purposes",F33&lt;&gt;"credit facilities, including loans and leases, provided to any type of enterprise or corporation",F33&lt;&gt;"auto loans/leases",F33&lt;&gt;"credit-card receivables",F33&lt;&gt;"trade receivables",F33&lt;&gt;"others"),"FORMAT_LIST",IF(AND(E33="Instrument code",LEN(F33)-LEN(SUBSTITUTE(F33,";",""))&lt;&gt;LEN(F32)-LEN(SUBSTITUTE(F32,";",""))),"FORMAT_;",IF(AND(E33="Sponsor country (if multiple countries)",LEN(F33)-LEN(SUBSTITUTE(F33,";",""))&lt;&gt;LEN(F$11)-LEN(SUBSTITUTE(F$11,";",""))),"FORMAT_;",IF(AND(E33="Sponsor country (if multiple countries)",ISBLANK(F33)=FALSE,LEN(F33)-LEN(SUBSTITUTE(F33,";",""))=0),"FORMAT_;",IF(AND(E33="Sponsor country (if multiple countries)",ISBLANK(F33)=TRUE,LEN(F$11)-LEN(SUBSTITUTE(F$11,";",""))&lt;&gt;0),"FORMAT_;",IF(AND(E33="Originator country  (if multiple countries)",LEN(F33)-LEN(SUBSTITUTE(F33,";",""))&lt;&gt;0,ISBLANK(F33)=FALSE,LEN(F33)-LEN(SUBSTITUTE(F33,";",""))&lt;&gt;LEN(F$8)-LEN(SUBSTITUTE(F$8,";",""))),"FORMAT_;",IF(AND(E33="Originator country  (if multiple countries)",ISBLANK(F33)=FALSE,LEN(F33)-LEN(SUBSTITUTE(F33,";",""))=0),"FORMAT_;",IF(AND(E33="Originator country  (if multiple countries)",ISBLANK(F33)=TRUE,LEN(F$8)-LEN(SUBSTITUTE(F$8,";",""))&lt;&gt;0),"FORMAT_;",IF(AND(E33="Original lender country (if multiple countries)",ISBLANK(F33)=FALSE,LEN(F33)-LEN(SUBSTITUTE(F33,";",""))&lt;&gt;0,LEN(F33)-LEN(SUBSTITUTE(F33,";",""))&lt;&gt;LEN(F$14)-LEN(SUBSTITUTE(F$14,";",""))),"FORMAT_;",IF(AND(E33="Original lender country (if multiple countries)",ISBLANK(F33)=TRUE,LEN(F$14)-LEN(SUBSTITUTE(F$14,";",""))&lt;&gt;0),"FORMAT_;",IF(AND(E33="Original lender country (if multiple countries)",ISBLANK(F33)=FALSE,LEN(F33)-LEN(SUBSTITUTE(F33,";",""))=0),"FORMAT_;",IF(OR(AND(E33="Designated Entity LEI",LEN(F33)&lt;&gt;20),AND(G33="{LEI}",LEN(F33)&lt;&gt;0,LEN(F33)&lt;20),AND(G33="{ISIN}",LEN(F33)&lt;&gt;0,LEN(F33)&lt;12),AND(LEN(F33)&lt;&gt;20,E33="Retaining entity LEI",ISBLANK(F33)=FALSE),AND(E33="Instrument ISIN",ISBLANK(F33)=FALSE,LEN(F33)&gt;0,LEN(F33)&lt;11),AND(D33="M",LEFT(G33,4)="{DAT",LEN(F33)&lt;&gt;10)),"FORMAT_LEN",IF(OR(AND(F33&lt;&gt;"",LEFT(G33,4)&lt;&gt;"{TEX",ISNUMBER(SUMPRODUCT(FIND(MID(F33,ROW(INDIRECT("1:"&amp;LEN(F33))),1),W33)))=FALSE),AND(F33&lt;&gt;"",LEFT(G33,4)&lt;&gt;"{TEX",ISERROR(SUMPRODUCT(SEARCH(MID(F33,ROW(INDIRECT("1:"&amp;LEN(TRIM(F33)))),1)," "&amp;W33&amp;CHAR(10)&amp;"""")))=TRUE)),"FORMAT_CHAR",IF(LEFT(G33,4)="{TEX","TEXT","UNK")))))))))))))))))))))))))</f>
        <v>TEXT</v>
      </c>
      <c r="V33" s="127" t="b" cm="1">
        <f t="array" aca="1" ref="V33" ca="1">IF(OR(LEN(F33)&gt;P33+1),FALSE,IF(LEFT(G33,5)="{TEXT",TRUE,IF(AND(ISBLANK(F33)=FALSE,G33="{DATE_TEXT-YYYY-MM-DD}",LEN(F33)&lt;&gt;10),FALSE,IF(AND(ISBLANK(F33)=FALSE,ISNUMBER(SUMPRODUCT(SEARCH(MID(F33,ROW(INDIRECT("1:"&amp;LEN(TRIM(F33)))),1)," "&amp;W33&amp;CHAR(10)&amp;"""")))=FALSE),FALSE,TRUE))))</f>
        <v>1</v>
      </c>
      <c r="W33" s="128" t="str">
        <f>IF(G33="{Applicable/N/A}","N/Aplicable",IF(E33="Designated Entity LEI","ABCDEFGHIJKLMNOPQRSTUVWXYZ0123456789",IF(OR(G33="{ISIN}",G33="{LEI}"),";ABCDEFGHIJKLMNOPQRSTUVWXYZ0123456789",IF(G33="{Master Trust/Other}","Master TuOhe",IF(E33="Securitisation type","Privateublc",IF(LEFT(G33,4)="{CA_",Val!B$21,IF(G33="{COUNTRY_EU_LIST}"," ;abcdefghijklmnopqrstuvwxyzABCDEFGHIJKLMNOPQRSTUVWXYZ0123456789",IF(OR(G33="{NOTIFICATION ID}",G33="{SECURITISATION ID}"),Val!B$15,IF(G33="{COUNTRY_EU}"," ;abcdefghijklmnopqrstuvwxyzABCDEFGHIJKLMNOPQRSTUVWXYZ",IF(G33="{Confirmed/Unconfirmed}","ConfirmedUnc",IF(G33="{Confirmed/Unconfirmed/N/A}","Confirmed/UncNA",IF(LEFT(G33,4)="{DAT","0123456789-",IF(LEFT(G33,4)="{Y/N","YN",IF(OR(LEFT(G33,4)="{N/A",LEFT(G33,4)="{LIS",LEFT(G33,4)="{No ",LEFT(G33,4)="{SEC",LEFT(G33,4)="{Mas"),Val!B$20,IF(LEFT(G33,4)="{TEX",Val!B$21,IF(LEFT(G33,4)="{ALP",Val!B$20,IF(LEFT(G33,4)="{COU",Val!B$20)))))))))))))))))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33" s="133"/>
      <c r="Y33" s="133"/>
      <c r="Z33" s="133"/>
      <c r="AA33" s="133"/>
      <c r="AB33" s="135"/>
      <c r="AC33" s="124" t="s">
        <v>1125</v>
      </c>
      <c r="AD33" s="133"/>
      <c r="AE33" s="133"/>
      <c r="AF33" s="133"/>
      <c r="AG33" s="130" t="s">
        <v>765</v>
      </c>
      <c r="AH33" s="133"/>
      <c r="AI33" s="118"/>
      <c r="AJ33" s="133"/>
      <c r="AK33" s="76"/>
    </row>
    <row r="34" spans="1:37" s="2" customFormat="1" ht="120.75" x14ac:dyDescent="0.25">
      <c r="A34" s="15" t="s">
        <v>1183</v>
      </c>
      <c r="B34" s="16" t="s">
        <v>178</v>
      </c>
      <c r="C34" s="17" t="s">
        <v>156</v>
      </c>
      <c r="D34" s="18" t="s">
        <v>62</v>
      </c>
      <c r="E34" s="23" t="s">
        <v>157</v>
      </c>
      <c r="F34" s="70" t="s">
        <v>1456</v>
      </c>
      <c r="G34" s="115" t="s">
        <v>154</v>
      </c>
      <c r="H34" s="44" t="s">
        <v>1059</v>
      </c>
      <c r="I34" s="89" t="s">
        <v>1325</v>
      </c>
      <c r="J34" s="137" t="s">
        <v>150</v>
      </c>
      <c r="K34" s="139" t="s">
        <v>158</v>
      </c>
      <c r="L34" s="139" t="s">
        <v>152</v>
      </c>
      <c r="M34" s="139" t="s">
        <v>50</v>
      </c>
      <c r="N34" s="141" t="s">
        <v>49</v>
      </c>
      <c r="O34" s="127">
        <f t="shared" ca="1" si="1"/>
        <v>1</v>
      </c>
      <c r="P34" s="127">
        <v>100</v>
      </c>
      <c r="Q34" s="128" t="str">
        <f ca="1">IF(AND(E34="Last notification date",MONTH(TODAY())&gt;9,DAY(TODAY())&gt;9),YEAR(TODAY())&amp;"-"&amp;MONTH(TODAY())&amp;"-"&amp;DAY(TODAY()),IF(AND(E34="Last notification date",MONTH(TODAY())&lt;9,DAY(TODAY())&lt;10),YEAR(TODAY())&amp;"-0"&amp;MONTH(TODAY())&amp;"-0"&amp;DAY(TODAY()),IF(AND(E34="Last notification date",MONTH(TODAY())&gt;9,DAY(TODAY())&lt;10),YEAR(TODAY())&amp;"-"&amp;MONTH(TODAY())&amp;"-0"&amp;DAY(TODAY()),IF(AND(E34="Last notification date",MONTH(TODAY())&lt;10,DAY(TODAY())&gt;9),YEAR(TODAY())&amp;"-0"&amp;MONTH(TODAY())&amp;"-"&amp;DAY(TODAY()),IF(LEFT(G34,4)="{SEC","SEC ID",IF(LEFT(G34,4)="{DAT","DATE",IF(LEFT(G34,4)="{TEX",Val!B$21,IF(LEFT(G34,4)="{ALP",Val!B$20,IF(LEFT(G34,4)="{COU",Val!B$20,IF(OR(LEFT(G34,4)="{ISI",LEFT(G34,4)="{LEI"),Val!B$17,IF(OR(LEFT(G34,4)="{CA_",LEFT(G34,4)="{Mas",LEFT(G34,4)="{Y/N",LEFT(G34,4)="{No ",LEFT(G34,4)="{N/A",LEFT(G34,4)="{Con",LEFT(G34,4)="{LIS"),"LIST","")))))))))))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34" s="127">
        <f t="shared" si="2"/>
        <v>38</v>
      </c>
      <c r="S34" s="129"/>
      <c r="T34" s="127" t="str">
        <f t="shared" si="4"/>
        <v>UNK</v>
      </c>
      <c r="U34" s="127" t="str" cm="1">
        <f t="array" aca="1" ref="U34" ca="1">IF(AND(E34="Payment exemption explanation",ISBLANK(F34)=FALSE,F$77="Confirmed"),"FORMAT",IF(AND(E34="Historical Default and Loss Performance Data location",F$3="Public",ISBLANK(F34)=TRUE),"FORMAT",IF(AND(E33="Subject to severe clawback",F33="Y",ISBLANK(F34)=TRUE),"FORMAT",IF(AND(E33="Subject to severe clawback",F33="N",ISBLANK(F34)=FALSE),"FORMAT",IF(AND(OR(E34="Credit granting criteria supervision comment",E34="Credit granting criteria compliance comment"),ISBLANK(F34)=FALSE,OR(AND(F$34="N",E429="Originator (or original lender) is not a Credit institution"),AND(F$37="N",E$37="Originator (or original lender) is not a Credit institution"))),"FORMAT_S17",IF(AND(C34="STSS60",E34="Location of Liability cash flow model",ISBLANK(F34)=TRUE,F$3="Public"),"FORMAT_S60",IF(AND(C34="STSS58",E34="Historical Default and Loss Performance Data location",ISBLANK(F34)=TRUE,F$3="Public"),"FORMAT_S37",IF(AND(E34="Sponsor LEI",ISBLANK(F34)=TRUE,ISBLANK(F$8)=TRUE),"FORMAT_LEI",IF(AND(E34="Originator LEI",ISBLANK(F34)=TRUE,ISBLANK(F$11)=TRUE),"FORMAT_LEI",IF(OR(T34="EMPTY",P34+1&lt;LEN(F34),AND(G33="{Confirmed/Unconfirmed/N/A}",S34="N/A",F33="N/A",F34&lt;&gt;"")),"FORMAT",IF(OR(AND(E34="Non-ABCP securitisation unique identifier",MID(F34,21,1)&lt;&gt;"N"),AND(E34="ABCP transaction unique identifier",MID(F34,21,1)&lt;&gt;"T"),AND(E34="ABCP programme unique identifier",MID(F34,21,1)&lt;&gt;"P")),"FORMAT_SEC_ID",IF(AND(E34="Underlying exposures classification",F34&lt;&gt;"residential mortgages",F34&lt;&gt;"commercial mortgages",F34&lt;&gt;"credit facilities provided to individuals for personal, family or household consumption purposes",F34&lt;&gt;"credit facilities, including loans and leases, provided to any type of enterprise or corporation",F34&lt;&gt;"auto loans/leases",F34&lt;&gt;"credit-card receivables",F34&lt;&gt;"trade receivables",F34&lt;&gt;"others"),"FORMAT_LIST",IF(AND(E34="Instrument code",LEN(F34)-LEN(SUBSTITUTE(F34,";",""))&lt;&gt;LEN(F33)-LEN(SUBSTITUTE(F33,";",""))),"FORMAT_;",IF(AND(E34="Sponsor country (if multiple countries)",LEN(F34)-LEN(SUBSTITUTE(F34,";",""))&lt;&gt;LEN(F$11)-LEN(SUBSTITUTE(F$11,";",""))),"FORMAT_;",IF(AND(E34="Sponsor country (if multiple countries)",ISBLANK(F34)=FALSE,LEN(F34)-LEN(SUBSTITUTE(F34,";",""))=0),"FORMAT_;",IF(AND(E34="Sponsor country (if multiple countries)",ISBLANK(F34)=TRUE,LEN(F$11)-LEN(SUBSTITUTE(F$11,";",""))&lt;&gt;0),"FORMAT_;",IF(AND(E34="Originator country  (if multiple countries)",LEN(F34)-LEN(SUBSTITUTE(F34,";",""))&lt;&gt;0,ISBLANK(F34)=FALSE,LEN(F34)-LEN(SUBSTITUTE(F34,";",""))&lt;&gt;LEN(F$8)-LEN(SUBSTITUTE(F$8,";",""))),"FORMAT_;",IF(AND(E34="Originator country  (if multiple countries)",ISBLANK(F34)=FALSE,LEN(F34)-LEN(SUBSTITUTE(F34,";",""))=0),"FORMAT_;",IF(AND(E34="Originator country  (if multiple countries)",ISBLANK(F34)=TRUE,LEN(F$8)-LEN(SUBSTITUTE(F$8,";",""))&lt;&gt;0),"FORMAT_;",IF(AND(E34="Original lender country (if multiple countries)",ISBLANK(F34)=FALSE,LEN(F34)-LEN(SUBSTITUTE(F34,";",""))&lt;&gt;0,LEN(F34)-LEN(SUBSTITUTE(F34,";",""))&lt;&gt;LEN(F$14)-LEN(SUBSTITUTE(F$14,";",""))),"FORMAT_;",IF(AND(E34="Original lender country (if multiple countries)",ISBLANK(F34)=TRUE,LEN(F$14)-LEN(SUBSTITUTE(F$14,";",""))&lt;&gt;0),"FORMAT_;",IF(AND(E34="Original lender country (if multiple countries)",ISBLANK(F34)=FALSE,LEN(F34)-LEN(SUBSTITUTE(F34,";",""))=0),"FORMAT_;",IF(OR(AND(E34="Designated Entity LEI",LEN(F34)&lt;&gt;20),AND(G34="{LEI}",LEN(F34)&lt;&gt;0,LEN(F34)&lt;20),AND(G34="{ISIN}",LEN(F34)&lt;&gt;0,LEN(F34)&lt;12),AND(LEN(F34)&lt;&gt;20,E34="Retaining entity LEI",ISBLANK(F34)=FALSE),AND(E34="Instrument ISIN",ISBLANK(F34)=FALSE,LEN(F34)&gt;0,LEN(F34)&lt;11),AND(D34="M",LEFT(G34,4)="{DAT",LEN(F34)&lt;&gt;10)),"FORMAT_LEN",IF(OR(AND(F34&lt;&gt;"",LEFT(G34,4)&lt;&gt;"{TEX",ISNUMBER(SUMPRODUCT(FIND(MID(F34,ROW(INDIRECT("1:"&amp;LEN(F34))),1),W34)))=FALSE),AND(F34&lt;&gt;"",LEFT(G34,4)&lt;&gt;"{TEX",ISERROR(SUMPRODUCT(SEARCH(MID(F34,ROW(INDIRECT("1:"&amp;LEN(TRIM(F34)))),1)," "&amp;W34&amp;CHAR(10)&amp;"""")))=TRUE)),"FORMAT_CHAR",IF(LEFT(G34,4)="{TEX","TEXT","UNK")))))))))))))))))))))))))</f>
        <v>TEXT</v>
      </c>
      <c r="V34" s="127" t="b" cm="1">
        <f t="array" aca="1" ref="V34" ca="1">IF(OR(LEN(F34)&gt;P34+1),FALSE,IF(LEFT(G34,5)="{TEXT",TRUE,IF(AND(ISBLANK(F34)=FALSE,G34="{DATE_TEXT-YYYY-MM-DD}",LEN(F34)&lt;&gt;10),FALSE,IF(AND(ISBLANK(F34)=FALSE,ISNUMBER(SUMPRODUCT(SEARCH(MID(F34,ROW(INDIRECT("1:"&amp;LEN(TRIM(F34)))),1)," "&amp;W34&amp;CHAR(10)&amp;"""")))=FALSE),FALSE,TRUE))))</f>
        <v>1</v>
      </c>
      <c r="W34" s="128" t="str">
        <f>IF(G34="{Applicable/N/A}","N/Aplicable",IF(E34="Designated Entity LEI","ABCDEFGHIJKLMNOPQRSTUVWXYZ0123456789",IF(OR(G34="{ISIN}",G34="{LEI}"),";ABCDEFGHIJKLMNOPQRSTUVWXYZ0123456789",IF(G34="{Master Trust/Other}","Master TuOhe",IF(E34="Securitisation type","Privateublc",IF(LEFT(G34,4)="{CA_",Val!B$21,IF(G34="{COUNTRY_EU_LIST}"," ;abcdefghijklmnopqrstuvwxyzABCDEFGHIJKLMNOPQRSTUVWXYZ0123456789",IF(OR(G34="{NOTIFICATION ID}",G34="{SECURITISATION ID}"),Val!B$15,IF(G34="{COUNTRY_EU}"," ;abcdefghijklmnopqrstuvwxyzABCDEFGHIJKLMNOPQRSTUVWXYZ",IF(G34="{Confirmed/Unconfirmed}","ConfirmedUnc",IF(G34="{Confirmed/Unconfirmed/N/A}","Confirmed/UncNA",IF(LEFT(G34,4)="{DAT","0123456789-",IF(LEFT(G34,4)="{Y/N","YN",IF(OR(LEFT(G34,4)="{N/A",LEFT(G34,4)="{LIS",LEFT(G34,4)="{No ",LEFT(G34,4)="{SEC",LEFT(G34,4)="{Mas"),Val!B$20,IF(LEFT(G34,4)="{TEX",Val!B$21,IF(LEFT(G34,4)="{ALP",Val!B$20,IF(LEFT(G34,4)="{COU",Val!B$20)))))))))))))))))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34" s="133"/>
      <c r="Y34" s="133"/>
      <c r="Z34" s="133"/>
      <c r="AA34" s="133"/>
      <c r="AB34" s="135"/>
      <c r="AC34" s="124" t="s">
        <v>1126</v>
      </c>
      <c r="AD34" s="133"/>
      <c r="AE34" s="133"/>
      <c r="AF34" s="133"/>
      <c r="AG34" s="130" t="s">
        <v>788</v>
      </c>
      <c r="AH34" s="133"/>
      <c r="AI34" s="118"/>
      <c r="AJ34" s="133"/>
      <c r="AK34" s="76"/>
    </row>
    <row r="35" spans="1:37" s="2" customFormat="1" ht="135" x14ac:dyDescent="0.25">
      <c r="A35" s="15" t="s">
        <v>1184</v>
      </c>
      <c r="B35" s="16" t="s">
        <v>181</v>
      </c>
      <c r="C35" s="17" t="s">
        <v>156</v>
      </c>
      <c r="D35" s="18" t="s">
        <v>62</v>
      </c>
      <c r="E35" s="23" t="s">
        <v>160</v>
      </c>
      <c r="F35" s="62" t="s">
        <v>695</v>
      </c>
      <c r="G35" s="109" t="s">
        <v>1107</v>
      </c>
      <c r="H35" s="44" t="s">
        <v>1060</v>
      </c>
      <c r="I35" s="89" t="s">
        <v>1365</v>
      </c>
      <c r="J35" s="148" t="s">
        <v>150</v>
      </c>
      <c r="K35" s="146"/>
      <c r="L35" s="146" t="s">
        <v>152</v>
      </c>
      <c r="M35" s="146" t="s">
        <v>50</v>
      </c>
      <c r="N35" s="164" t="s">
        <v>49</v>
      </c>
      <c r="O35" s="127">
        <f t="shared" ca="1" si="1"/>
        <v>1</v>
      </c>
      <c r="P35" s="127">
        <v>50</v>
      </c>
      <c r="Q35" s="128" t="str">
        <f ca="1">IF(AND(E35="Last notification date",MONTH(TODAY())&gt;9,DAY(TODAY())&gt;9),YEAR(TODAY())&amp;"-"&amp;MONTH(TODAY())&amp;"-"&amp;DAY(TODAY()),IF(AND(E35="Last notification date",MONTH(TODAY())&lt;9,DAY(TODAY())&lt;10),YEAR(TODAY())&amp;"-0"&amp;MONTH(TODAY())&amp;"-0"&amp;DAY(TODAY()),IF(AND(E35="Last notification date",MONTH(TODAY())&gt;9,DAY(TODAY())&lt;10),YEAR(TODAY())&amp;"-"&amp;MONTH(TODAY())&amp;"-0"&amp;DAY(TODAY()),IF(AND(E35="Last notification date",MONTH(TODAY())&lt;10,DAY(TODAY())&gt;9),YEAR(TODAY())&amp;"-0"&amp;MONTH(TODAY())&amp;"-"&amp;DAY(TODAY()),IF(LEFT(G35,4)="{SEC","SEC ID",IF(LEFT(G35,4)="{DAT","DATE",IF(LEFT(G35,4)="{TEX",Val!B$21,IF(LEFT(G35,4)="{ALP",Val!B$20,IF(LEFT(G35,4)="{COU",Val!B$20,IF(OR(LEFT(G35,4)="{ISI",LEFT(G35,4)="{LEI"),Val!B$17,IF(OR(LEFT(G35,4)="{CA_",LEFT(G35,4)="{Mas",LEFT(G35,4)="{Y/N",LEFT(G35,4)="{No ",LEFT(G35,4)="{N/A",LEFT(G35,4)="{Con",LEFT(G35,4)="{LIS"),"LIST","")))))))))))</f>
        <v xml:space="preserve"> !"#$%&amp;'()*+,-./0123456789:;&lt;=&gt;?@ABCDEFGHIJKLMNOPQRSTUVWXYZ[\]^_`abcdefghijklmnopqrstuvwxyz{|}</v>
      </c>
      <c r="R35" s="127">
        <f t="shared" si="2"/>
        <v>7</v>
      </c>
      <c r="S35" s="129"/>
      <c r="T35" s="127" t="str">
        <f t="shared" si="4"/>
        <v>UNK</v>
      </c>
      <c r="U35" s="127" t="str" cm="1">
        <f t="array" aca="1" ref="U35" ca="1">IF(AND(E35="Payment exemption explanation",ISBLANK(F35)=FALSE,F$77="Confirmed"),"FORMAT",IF(AND(E35="Historical Default and Loss Performance Data location",F$3="Public",ISBLANK(F35)=TRUE),"FORMAT",IF(AND(E34="Subject to severe clawback",F34="Y",ISBLANK(F35)=TRUE),"FORMAT",IF(AND(E34="Subject to severe clawback",F34="N",ISBLANK(F35)=FALSE),"FORMAT",IF(AND(OR(E35="Credit granting criteria supervision comment",E35="Credit granting criteria compliance comment"),ISBLANK(F35)=FALSE,OR(AND(F$34="N",E430="Originator (or original lender) is not a Credit institution"),AND(F$37="N",E$37="Originator (or original lender) is not a Credit institution"))),"FORMAT_S17",IF(AND(C35="STSS60",E35="Location of Liability cash flow model",ISBLANK(F35)=TRUE,F$3="Public"),"FORMAT_S60",IF(AND(C35="STSS58",E35="Historical Default and Loss Performance Data location",ISBLANK(F35)=TRUE,F$3="Public"),"FORMAT_S37",IF(AND(E35="Sponsor LEI",ISBLANK(F35)=TRUE,ISBLANK(F$8)=TRUE),"FORMAT_LEI",IF(AND(E35="Originator LEI",ISBLANK(F35)=TRUE,ISBLANK(F$11)=TRUE),"FORMAT_LEI",IF(OR(T35="EMPTY",P35+1&lt;LEN(F35),AND(G34="{Confirmed/Unconfirmed/N/A}",S35="N/A",F34="N/A",F35&lt;&gt;"")),"FORMAT",IF(OR(AND(E35="Non-ABCP securitisation unique identifier",MID(F35,21,1)&lt;&gt;"N"),AND(E35="ABCP transaction unique identifier",MID(F35,21,1)&lt;&gt;"T"),AND(E35="ABCP programme unique identifier",MID(F35,21,1)&lt;&gt;"P")),"FORMAT_SEC_ID",IF(AND(E35="Underlying exposures classification",F35&lt;&gt;"residential mortgages",F35&lt;&gt;"commercial mortgages",F35&lt;&gt;"credit facilities provided to individuals for personal, family or household consumption purposes",F35&lt;&gt;"credit facilities, including loans and leases, provided to any type of enterprise or corporation",F35&lt;&gt;"auto loans/leases",F35&lt;&gt;"credit-card receivables",F35&lt;&gt;"trade receivables",F35&lt;&gt;"others"),"FORMAT_LIST",IF(AND(E35="Instrument code",LEN(F35)-LEN(SUBSTITUTE(F35,";",""))&lt;&gt;LEN(F34)-LEN(SUBSTITUTE(F34,";",""))),"FORMAT_;",IF(AND(E35="Sponsor country (if multiple countries)",LEN(F35)-LEN(SUBSTITUTE(F35,";",""))&lt;&gt;LEN(F$11)-LEN(SUBSTITUTE(F$11,";",""))),"FORMAT_;",IF(AND(E35="Sponsor country (if multiple countries)",ISBLANK(F35)=FALSE,LEN(F35)-LEN(SUBSTITUTE(F35,";",""))=0),"FORMAT_;",IF(AND(E35="Sponsor country (if multiple countries)",ISBLANK(F35)=TRUE,LEN(F$11)-LEN(SUBSTITUTE(F$11,";",""))&lt;&gt;0),"FORMAT_;",IF(AND(E35="Originator country  (if multiple countries)",LEN(F35)-LEN(SUBSTITUTE(F35,";",""))&lt;&gt;0,ISBLANK(F35)=FALSE,LEN(F35)-LEN(SUBSTITUTE(F35,";",""))&lt;&gt;LEN(F$8)-LEN(SUBSTITUTE(F$8,";",""))),"FORMAT_;",IF(AND(E35="Originator country  (if multiple countries)",ISBLANK(F35)=FALSE,LEN(F35)-LEN(SUBSTITUTE(F35,";",""))=0),"FORMAT_;",IF(AND(E35="Originator country  (if multiple countries)",ISBLANK(F35)=TRUE,LEN(F$8)-LEN(SUBSTITUTE(F$8,";",""))&lt;&gt;0),"FORMAT_;",IF(AND(E35="Original lender country (if multiple countries)",ISBLANK(F35)=FALSE,LEN(F35)-LEN(SUBSTITUTE(F35,";",""))&lt;&gt;0,LEN(F35)-LEN(SUBSTITUTE(F35,";",""))&lt;&gt;LEN(F$14)-LEN(SUBSTITUTE(F$14,";",""))),"FORMAT_;",IF(AND(E35="Original lender country (if multiple countries)",ISBLANK(F35)=TRUE,LEN(F$14)-LEN(SUBSTITUTE(F$14,";",""))&lt;&gt;0),"FORMAT_;",IF(AND(E35="Original lender country (if multiple countries)",ISBLANK(F35)=FALSE,LEN(F35)-LEN(SUBSTITUTE(F35,";",""))=0),"FORMAT_;",IF(OR(AND(E35="Designated Entity LEI",LEN(F35)&lt;&gt;20),AND(G35="{LEI}",LEN(F35)&lt;&gt;0,LEN(F35)&lt;20),AND(G35="{ISIN}",LEN(F35)&lt;&gt;0,LEN(F35)&lt;12),AND(LEN(F35)&lt;&gt;20,E35="Retaining entity LEI",ISBLANK(F35)=FALSE),AND(E35="Instrument ISIN",ISBLANK(F35)=FALSE,LEN(F35)&gt;0,LEN(F35)&lt;11),AND(D35="M",LEFT(G35,4)="{DAT",LEN(F35)&lt;&gt;10)),"FORMAT_LEN",IF(OR(AND(F35&lt;&gt;"",LEFT(G35,4)&lt;&gt;"{TEX",ISNUMBER(SUMPRODUCT(FIND(MID(F35,ROW(INDIRECT("1:"&amp;LEN(F35))),1),W35)))=FALSE),AND(F35&lt;&gt;"",LEFT(G35,4)&lt;&gt;"{TEX",ISERROR(SUMPRODUCT(SEARCH(MID(F35,ROW(INDIRECT("1:"&amp;LEN(TRIM(F35)))),1)," "&amp;W35&amp;CHAR(10)&amp;"""")))=TRUE)),"FORMAT_CHAR",IF(LEFT(G35,4)="{TEX","TEXT","UNK")))))))))))))))))))))))))</f>
        <v>UNK</v>
      </c>
      <c r="V35" s="127" t="b" cm="1">
        <f t="array" aca="1" ref="V35" ca="1">IF(OR(LEN(F35)&gt;P35+1),FALSE,IF(LEFT(G35,5)="{TEXT",TRUE,IF(AND(ISBLANK(F35)=FALSE,G35="{DATE_TEXT-YYYY-MM-DD}",LEN(F35)&lt;&gt;10),FALSE,IF(AND(ISBLANK(F35)=FALSE,ISNUMBER(SUMPRODUCT(SEARCH(MID(F35,ROW(INDIRECT("1:"&amp;LEN(TRIM(F35)))),1)," "&amp;W35&amp;CHAR(10)&amp;"""")))=FALSE),FALSE,TRUE))))</f>
        <v>1</v>
      </c>
      <c r="W35" s="128" t="str">
        <f>IF(G35="{Applicable/N/A}","N/Aplicable",IF(E35="Designated Entity LEI","ABCDEFGHIJKLMNOPQRSTUVWXYZ0123456789",IF(OR(G35="{ISIN}",G35="{LEI}"),";ABCDEFGHIJKLMNOPQRSTUVWXYZ0123456789",IF(G35="{Master Trust/Other}","Master TuOhe",IF(E35="Securitisation type","Privateublc",IF(LEFT(G35,4)="{CA_",Val!B$21,IF(G35="{COUNTRY_EU_LIST}"," ;abcdefghijklmnopqrstuvwxyzABCDEFGHIJKLMNOPQRSTUVWXYZ0123456789",IF(OR(G35="{NOTIFICATION ID}",G35="{SECURITISATION ID}"),Val!B$15,IF(G35="{COUNTRY_EU}"," ;abcdefghijklmnopqrstuvwxyzABCDEFGHIJKLMNOPQRSTUVWXYZ",IF(G35="{Confirmed/Unconfirmed}","ConfirmedUnc",IF(G35="{Confirmed/Unconfirmed/N/A}","Confirmed/UncNA",IF(LEFT(G35,4)="{DAT","0123456789-",IF(LEFT(G35,4)="{Y/N","YN",IF(OR(LEFT(G35,4)="{N/A",LEFT(G35,4)="{LIS",LEFT(G35,4)="{No ",LEFT(G35,4)="{SEC",LEFT(G35,4)="{Mas"),Val!B$20,IF(LEFT(G35,4)="{TEX",Val!B$21,IF(LEFT(G35,4)="{ALP",Val!B$20,IF(LEFT(G35,4)="{COU",Val!B$20)))))))))))))))))</f>
        <v xml:space="preserve"> ;abcdefghijklmnopqrstuvwxyzABCDEFGHIJKLMNOPQRSTUVWXYZ</v>
      </c>
      <c r="X35" s="133"/>
      <c r="Y35" s="133"/>
      <c r="Z35" s="133"/>
      <c r="AA35" s="133"/>
      <c r="AB35" s="135"/>
      <c r="AC35" s="124" t="s">
        <v>1127</v>
      </c>
      <c r="AD35" s="133"/>
      <c r="AE35" s="133"/>
      <c r="AF35" s="133"/>
      <c r="AG35" s="130" t="s">
        <v>771</v>
      </c>
      <c r="AH35" s="133"/>
      <c r="AI35" s="118"/>
      <c r="AJ35" s="133"/>
      <c r="AK35" s="76"/>
    </row>
    <row r="36" spans="1:37" s="2" customFormat="1" ht="225" x14ac:dyDescent="0.25">
      <c r="A36" s="15" t="s">
        <v>1185</v>
      </c>
      <c r="B36" s="16" t="s">
        <v>185</v>
      </c>
      <c r="C36" s="17" t="s">
        <v>162</v>
      </c>
      <c r="D36" s="18" t="s">
        <v>62</v>
      </c>
      <c r="E36" s="23" t="s">
        <v>163</v>
      </c>
      <c r="F36" s="62" t="s">
        <v>1115</v>
      </c>
      <c r="G36" s="109" t="s">
        <v>30</v>
      </c>
      <c r="H36" s="44" t="s">
        <v>164</v>
      </c>
      <c r="I36" s="89" t="s">
        <v>1399</v>
      </c>
      <c r="J36" s="96" t="s">
        <v>150</v>
      </c>
      <c r="K36" s="97" t="s">
        <v>165</v>
      </c>
      <c r="L36" s="97" t="s">
        <v>152</v>
      </c>
      <c r="M36" s="97" t="s">
        <v>50</v>
      </c>
      <c r="N36" s="81" t="s">
        <v>49</v>
      </c>
      <c r="O36" s="127">
        <f t="shared" ca="1" si="1"/>
        <v>1</v>
      </c>
      <c r="P36" s="127">
        <v>111</v>
      </c>
      <c r="Q36" s="128" t="str">
        <f ca="1">IF(AND(E36="Last notification date",MONTH(TODAY())&gt;9,DAY(TODAY())&gt;9),YEAR(TODAY())&amp;"-"&amp;MONTH(TODAY())&amp;"-"&amp;DAY(TODAY()),IF(AND(E36="Last notification date",MONTH(TODAY())&lt;9,DAY(TODAY())&lt;10),YEAR(TODAY())&amp;"-0"&amp;MONTH(TODAY())&amp;"-0"&amp;DAY(TODAY()),IF(AND(E36="Last notification date",MONTH(TODAY())&gt;9,DAY(TODAY())&lt;10),YEAR(TODAY())&amp;"-"&amp;MONTH(TODAY())&amp;"-0"&amp;DAY(TODAY()),IF(AND(E36="Last notification date",MONTH(TODAY())&lt;10,DAY(TODAY())&gt;9),YEAR(TODAY())&amp;"-0"&amp;MONTH(TODAY())&amp;"-"&amp;DAY(TODAY()),IF(LEFT(G36,4)="{SEC","SEC ID",IF(LEFT(G36,4)="{DAT","DATE",IF(LEFT(G36,4)="{TEX",Val!B$21,IF(LEFT(G36,4)="{ALP",Val!B$20,IF(LEFT(G36,4)="{COU",Val!B$20,IF(OR(LEFT(G36,4)="{ISI",LEFT(G36,4)="{LEI"),Val!B$17,IF(OR(LEFT(G36,4)="{CA_",LEFT(G36,4)="{Mas",LEFT(G36,4)="{Y/N",LEFT(G36,4)="{No ",LEFT(G36,4)="{N/A",LEFT(G36,4)="{Con",LEFT(G36,4)="{LIS"),"LIST","")))))))))))</f>
        <v>LIST</v>
      </c>
      <c r="R36" s="127">
        <f t="shared" si="2"/>
        <v>65</v>
      </c>
      <c r="S36" s="129"/>
      <c r="T36" s="127" t="str">
        <f t="shared" si="4"/>
        <v>UNK</v>
      </c>
      <c r="U36" s="127" t="str" cm="1">
        <f t="array" aca="1" ref="U36" ca="1">IF(AND(E36="Payment exemption explanation",ISBLANK(F36)=FALSE,F$77="Confirmed"),"FORMAT",IF(AND(E36="Historical Default and Loss Performance Data location",F$3="Public",ISBLANK(F36)=TRUE),"FORMAT",IF(AND(E35="Subject to severe clawback",F35="Y",ISBLANK(F36)=TRUE),"FORMAT",IF(AND(E35="Subject to severe clawback",F35="N",ISBLANK(F36)=FALSE),"FORMAT",IF(AND(OR(E36="Credit granting criteria supervision comment",E36="Credit granting criteria compliance comment"),ISBLANK(F36)=FALSE,OR(AND(F$34="N",E431="Originator (or original lender) is not a Credit institution"),AND(F$37="N",E$37="Originator (or original lender) is not a Credit institution"))),"FORMAT_S17",IF(AND(C36="STSS60",E36="Location of Liability cash flow model",ISBLANK(F36)=TRUE,F$3="Public"),"FORMAT_S60",IF(AND(C36="STSS58",E36="Historical Default and Loss Performance Data location",ISBLANK(F36)=TRUE,F$3="Public"),"FORMAT_S37",IF(AND(E36="Sponsor LEI",ISBLANK(F36)=TRUE,ISBLANK(F$8)=TRUE),"FORMAT_LEI",IF(AND(E36="Originator LEI",ISBLANK(F36)=TRUE,ISBLANK(F$11)=TRUE),"FORMAT_LEI",IF(OR(T36="EMPTY",P36+1&lt;LEN(F36),AND(G35="{Confirmed/Unconfirmed/N/A}",S36="N/A",F35="N/A",F36&lt;&gt;"")),"FORMAT",IF(OR(AND(E36="Non-ABCP securitisation unique identifier",MID(F36,21,1)&lt;&gt;"N"),AND(E36="ABCP transaction unique identifier",MID(F36,21,1)&lt;&gt;"T"),AND(E36="ABCP programme unique identifier",MID(F36,21,1)&lt;&gt;"P")),"FORMAT_SEC_ID",IF(AND(E36="Underlying exposures classification",F36&lt;&gt;"residential mortgages",F36&lt;&gt;"commercial mortgages",F36&lt;&gt;"credit facilities provided to individuals for personal, family or household consumption purposes",F36&lt;&gt;"credit facilities, including loans and leases, provided to any type of enterprise or corporation",F36&lt;&gt;"auto loans/leases",F36&lt;&gt;"credit-card receivables",F36&lt;&gt;"trade receivables",F36&lt;&gt;"others"),"FORMAT_LIST",IF(AND(E36="Instrument code",LEN(F36)-LEN(SUBSTITUTE(F36,";",""))&lt;&gt;LEN(F35)-LEN(SUBSTITUTE(F35,";",""))),"FORMAT_;",IF(AND(E36="Sponsor country (if multiple countries)",LEN(F36)-LEN(SUBSTITUTE(F36,";",""))&lt;&gt;LEN(F$11)-LEN(SUBSTITUTE(F$11,";",""))),"FORMAT_;",IF(AND(E36="Sponsor country (if multiple countries)",ISBLANK(F36)=FALSE,LEN(F36)-LEN(SUBSTITUTE(F36,";",""))=0),"FORMAT_;",IF(AND(E36="Sponsor country (if multiple countries)",ISBLANK(F36)=TRUE,LEN(F$11)-LEN(SUBSTITUTE(F$11,";",""))&lt;&gt;0),"FORMAT_;",IF(AND(E36="Originator country  (if multiple countries)",LEN(F36)-LEN(SUBSTITUTE(F36,";",""))&lt;&gt;0,ISBLANK(F36)=FALSE,LEN(F36)-LEN(SUBSTITUTE(F36,";",""))&lt;&gt;LEN(F$8)-LEN(SUBSTITUTE(F$8,";",""))),"FORMAT_;",IF(AND(E36="Originator country  (if multiple countries)",ISBLANK(F36)=FALSE,LEN(F36)-LEN(SUBSTITUTE(F36,";",""))=0),"FORMAT_;",IF(AND(E36="Originator country  (if multiple countries)",ISBLANK(F36)=TRUE,LEN(F$8)-LEN(SUBSTITUTE(F$8,";",""))&lt;&gt;0),"FORMAT_;",IF(AND(E36="Original lender country (if multiple countries)",ISBLANK(F36)=FALSE,LEN(F36)-LEN(SUBSTITUTE(F36,";",""))&lt;&gt;0,LEN(F36)-LEN(SUBSTITUTE(F36,";",""))&lt;&gt;LEN(F$14)-LEN(SUBSTITUTE(F$14,";",""))),"FORMAT_;",IF(AND(E36="Original lender country (if multiple countries)",ISBLANK(F36)=TRUE,LEN(F$14)-LEN(SUBSTITUTE(F$14,";",""))&lt;&gt;0),"FORMAT_;",IF(AND(E36="Original lender country (if multiple countries)",ISBLANK(F36)=FALSE,LEN(F36)-LEN(SUBSTITUTE(F36,";",""))=0),"FORMAT_;",IF(OR(AND(E36="Designated Entity LEI",LEN(F36)&lt;&gt;20),AND(G36="{LEI}",LEN(F36)&lt;&gt;0,LEN(F36)&lt;20),AND(G36="{ISIN}",LEN(F36)&lt;&gt;0,LEN(F36)&lt;12),AND(LEN(F36)&lt;&gt;20,E36="Retaining entity LEI",ISBLANK(F36)=FALSE),AND(E36="Instrument ISIN",ISBLANK(F36)=FALSE,LEN(F36)&gt;0,LEN(F36)&lt;11),AND(D36="M",LEFT(G36,4)="{DAT",LEN(F36)&lt;&gt;10)),"FORMAT_LEN",IF(OR(AND(F36&lt;&gt;"",LEFT(G36,4)&lt;&gt;"{TEX",ISNUMBER(SUMPRODUCT(FIND(MID(F36,ROW(INDIRECT("1:"&amp;LEN(F36))),1),W36)))=FALSE),AND(F36&lt;&gt;"",LEFT(G36,4)&lt;&gt;"{TEX",ISERROR(SUMPRODUCT(SEARCH(MID(F36,ROW(INDIRECT("1:"&amp;LEN(TRIM(F36)))),1)," "&amp;W36&amp;CHAR(10)&amp;"""")))=TRUE)),"FORMAT_CHAR",IF(LEFT(G36,4)="{TEX","TEXT","UNK")))))))))))))))))))))))))</f>
        <v>UNK</v>
      </c>
      <c r="V36" s="127" t="b" cm="1">
        <f t="array" aca="1" ref="V36" ca="1">IF(OR(LEN(F36)&gt;P36+1),FALSE,IF(LEFT(G36,5)="{TEXT",TRUE,IF(AND(ISBLANK(F36)=FALSE,G36="{DATE_TEXT-YYYY-MM-DD}",LEN(F36)&lt;&gt;10),FALSE,IF(AND(ISBLANK(F36)=FALSE,ISNUMBER(SUMPRODUCT(SEARCH(MID(F36,ROW(INDIRECT("1:"&amp;LEN(TRIM(F36)))),1)," "&amp;W36&amp;CHAR(10)&amp;"""")))=FALSE),FALSE,TRUE))))</f>
        <v>1</v>
      </c>
      <c r="W36" s="128" t="str">
        <f>IF(G36="{Applicable/N/A}","N/Aplicable",IF(E36="Designated Entity LEI","ABCDEFGHIJKLMNOPQRSTUVWXYZ0123456789",IF(OR(G36="{ISIN}",G36="{LEI}"),";ABCDEFGHIJKLMNOPQRSTUVWXYZ0123456789",IF(G36="{Master Trust/Other}","Master TuOhe",IF(E36="Securitisation type","Privateublc",IF(LEFT(G36,4)="{CA_",Val!B$21,IF(G36="{COUNTRY_EU_LIST}"," ;abcdefghijklmnopqrstuvwxyzABCDEFGHIJKLMNOPQRSTUVWXYZ0123456789",IF(OR(G36="{NOTIFICATION ID}",G36="{SECURITISATION ID}"),Val!B$15,IF(G36="{COUNTRY_EU}"," ;abcdefghijklmnopqrstuvwxyzABCDEFGHIJKLMNOPQRSTUVWXYZ",IF(G36="{Confirmed/Unconfirmed}","ConfirmedUnc",IF(G36="{Confirmed/Unconfirmed/N/A}","Confirmed/UncNA",IF(LEFT(G36,4)="{DAT","0123456789-",IF(LEFT(G36,4)="{Y/N","YN",IF(OR(LEFT(G36,4)="{N/A",LEFT(G36,4)="{LIS",LEFT(G36,4)="{No ",LEFT(G36,4)="{SEC",LEFT(G36,4)="{Mas"),Val!B$20,IF(LEFT(G36,4)="{TEX",Val!B$21,IF(LEFT(G36,4)="{ALP",Val!B$20,IF(LEFT(G36,4)="{COU",Val!B$20)))))))))))))))))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36" s="133"/>
      <c r="Y36" s="133"/>
      <c r="Z36" s="133"/>
      <c r="AA36" s="133"/>
      <c r="AB36" s="135"/>
      <c r="AC36" s="124" t="s">
        <v>1097</v>
      </c>
      <c r="AD36" s="133"/>
      <c r="AE36" s="133"/>
      <c r="AF36" s="133"/>
      <c r="AG36" s="130" t="s">
        <v>872</v>
      </c>
      <c r="AH36" s="133"/>
      <c r="AI36" s="118"/>
      <c r="AJ36" s="133"/>
      <c r="AK36" s="76"/>
    </row>
    <row r="37" spans="1:37" s="2" customFormat="1" ht="165" x14ac:dyDescent="0.25">
      <c r="A37" s="15" t="s">
        <v>1186</v>
      </c>
      <c r="B37" s="16" t="s">
        <v>187</v>
      </c>
      <c r="C37" s="20" t="s">
        <v>167</v>
      </c>
      <c r="D37" s="21" t="s">
        <v>52</v>
      </c>
      <c r="E37" s="22" t="s">
        <v>168</v>
      </c>
      <c r="F37" s="59" t="s">
        <v>149</v>
      </c>
      <c r="G37" s="60" t="s">
        <v>41</v>
      </c>
      <c r="H37" s="43" t="s">
        <v>1111</v>
      </c>
      <c r="I37" s="89" t="s">
        <v>1405</v>
      </c>
      <c r="J37" s="90" t="s">
        <v>169</v>
      </c>
      <c r="K37" s="44" t="s">
        <v>1045</v>
      </c>
      <c r="L37" s="44" t="s">
        <v>170</v>
      </c>
      <c r="M37" s="44" t="s">
        <v>171</v>
      </c>
      <c r="N37" s="79" t="s">
        <v>49</v>
      </c>
      <c r="O37" s="127">
        <f t="shared" ca="1" si="1"/>
        <v>1</v>
      </c>
      <c r="P37" s="127">
        <v>1</v>
      </c>
      <c r="Q37" s="128" t="str">
        <f ca="1">IF(AND(E37="Last notification date",MONTH(TODAY())&gt;9,DAY(TODAY())&gt;9),YEAR(TODAY())&amp;"-"&amp;MONTH(TODAY())&amp;"-"&amp;DAY(TODAY()),IF(AND(E37="Last notification date",MONTH(TODAY())&lt;9,DAY(TODAY())&lt;10),YEAR(TODAY())&amp;"-0"&amp;MONTH(TODAY())&amp;"-0"&amp;DAY(TODAY()),IF(AND(E37="Last notification date",MONTH(TODAY())&gt;9,DAY(TODAY())&lt;10),YEAR(TODAY())&amp;"-"&amp;MONTH(TODAY())&amp;"-0"&amp;DAY(TODAY()),IF(AND(E37="Last notification date",MONTH(TODAY())&lt;10,DAY(TODAY())&gt;9),YEAR(TODAY())&amp;"-0"&amp;MONTH(TODAY())&amp;"-"&amp;DAY(TODAY()),IF(LEFT(G37,4)="{SEC","SEC ID",IF(LEFT(G37,4)="{DAT","DATE",IF(LEFT(G37,4)="{TEX",Val!B$21,IF(LEFT(G37,4)="{ALP",Val!B$20,IF(LEFT(G37,4)="{COU",Val!B$20,IF(OR(LEFT(G37,4)="{ISI",LEFT(G37,4)="{LEI"),Val!B$17,IF(OR(LEFT(G37,4)="{CA_",LEFT(G37,4)="{Mas",LEFT(G37,4)="{Y/N",LEFT(G37,4)="{No ",LEFT(G37,4)="{N/A",LEFT(G37,4)="{Con",LEFT(G37,4)="{LIS"),"LIST","")))))))))))</f>
        <v>LIST</v>
      </c>
      <c r="R37" s="127">
        <f t="shared" si="2"/>
        <v>1</v>
      </c>
      <c r="S37" s="129"/>
      <c r="T37" s="127" t="str">
        <f t="shared" si="4"/>
        <v>UNK</v>
      </c>
      <c r="U37" s="127" t="str" cm="1">
        <f t="array" aca="1" ref="U37" ca="1">IF(AND(E37="Payment exemption explanation",ISBLANK(F37)=FALSE,F$77="Confirmed"),"FORMAT",IF(AND(E37="Historical Default and Loss Performance Data location",F$3="Public",ISBLANK(F37)=TRUE),"FORMAT",IF(AND(E36="Subject to severe clawback",F36="Y",ISBLANK(F37)=TRUE),"FORMAT",IF(AND(E36="Subject to severe clawback",F36="N",ISBLANK(F37)=FALSE),"FORMAT",IF(AND(OR(E37="Credit granting criteria supervision comment",E37="Credit granting criteria compliance comment"),ISBLANK(F37)=FALSE,OR(AND(F$34="N",E432="Originator (or original lender) is not a Credit institution"),AND(F$37="N",E$37="Originator (or original lender) is not a Credit institution"))),"FORMAT_S17",IF(AND(C37="STSS60",E37="Location of Liability cash flow model",ISBLANK(F37)=TRUE,F$3="Public"),"FORMAT_S60",IF(AND(C37="STSS58",E37="Historical Default and Loss Performance Data location",ISBLANK(F37)=TRUE,F$3="Public"),"FORMAT_S37",IF(AND(E37="Sponsor LEI",ISBLANK(F37)=TRUE,ISBLANK(F$8)=TRUE),"FORMAT_LEI",IF(AND(E37="Originator LEI",ISBLANK(F37)=TRUE,ISBLANK(F$11)=TRUE),"FORMAT_LEI",IF(OR(T37="EMPTY",P37+1&lt;LEN(F37),AND(G36="{Confirmed/Unconfirmed/N/A}",S37="N/A",F36="N/A",F37&lt;&gt;"")),"FORMAT",IF(OR(AND(E37="Non-ABCP securitisation unique identifier",MID(F37,21,1)&lt;&gt;"N"),AND(E37="ABCP transaction unique identifier",MID(F37,21,1)&lt;&gt;"T"),AND(E37="ABCP programme unique identifier",MID(F37,21,1)&lt;&gt;"P")),"FORMAT_SEC_ID",IF(AND(E37="Underlying exposures classification",F37&lt;&gt;"residential mortgages",F37&lt;&gt;"commercial mortgages",F37&lt;&gt;"credit facilities provided to individuals for personal, family or household consumption purposes",F37&lt;&gt;"credit facilities, including loans and leases, provided to any type of enterprise or corporation",F37&lt;&gt;"auto loans/leases",F37&lt;&gt;"credit-card receivables",F37&lt;&gt;"trade receivables",F37&lt;&gt;"others"),"FORMAT_LIST",IF(AND(E37="Instrument code",LEN(F37)-LEN(SUBSTITUTE(F37,";",""))&lt;&gt;LEN(F36)-LEN(SUBSTITUTE(F36,";",""))),"FORMAT_;",IF(AND(E37="Sponsor country (if multiple countries)",LEN(F37)-LEN(SUBSTITUTE(F37,";",""))&lt;&gt;LEN(F$11)-LEN(SUBSTITUTE(F$11,";",""))),"FORMAT_;",IF(AND(E37="Sponsor country (if multiple countries)",ISBLANK(F37)=FALSE,LEN(F37)-LEN(SUBSTITUTE(F37,";",""))=0),"FORMAT_;",IF(AND(E37="Sponsor country (if multiple countries)",ISBLANK(F37)=TRUE,LEN(F$11)-LEN(SUBSTITUTE(F$11,";",""))&lt;&gt;0),"FORMAT_;",IF(AND(E37="Originator country  (if multiple countries)",LEN(F37)-LEN(SUBSTITUTE(F37,";",""))&lt;&gt;0,ISBLANK(F37)=FALSE,LEN(F37)-LEN(SUBSTITUTE(F37,";",""))&lt;&gt;LEN(F$8)-LEN(SUBSTITUTE(F$8,";",""))),"FORMAT_;",IF(AND(E37="Originator country  (if multiple countries)",ISBLANK(F37)=FALSE,LEN(F37)-LEN(SUBSTITUTE(F37,";",""))=0),"FORMAT_;",IF(AND(E37="Originator country  (if multiple countries)",ISBLANK(F37)=TRUE,LEN(F$8)-LEN(SUBSTITUTE(F$8,";",""))&lt;&gt;0),"FORMAT_;",IF(AND(E37="Original lender country (if multiple countries)",ISBLANK(F37)=FALSE,LEN(F37)-LEN(SUBSTITUTE(F37,";",""))&lt;&gt;0,LEN(F37)-LEN(SUBSTITUTE(F37,";",""))&lt;&gt;LEN(F$14)-LEN(SUBSTITUTE(F$14,";",""))),"FORMAT_;",IF(AND(E37="Original lender country (if multiple countries)",ISBLANK(F37)=TRUE,LEN(F$14)-LEN(SUBSTITUTE(F$14,";",""))&lt;&gt;0),"FORMAT_;",IF(AND(E37="Original lender country (if multiple countries)",ISBLANK(F37)=FALSE,LEN(F37)-LEN(SUBSTITUTE(F37,";",""))=0),"FORMAT_;",IF(OR(AND(E37="Designated Entity LEI",LEN(F37)&lt;&gt;20),AND(G37="{LEI}",LEN(F37)&lt;&gt;0,LEN(F37)&lt;20),AND(G37="{ISIN}",LEN(F37)&lt;&gt;0,LEN(F37)&lt;12),AND(LEN(F37)&lt;&gt;20,E37="Retaining entity LEI",ISBLANK(F37)=FALSE),AND(E37="Instrument ISIN",ISBLANK(F37)=FALSE,LEN(F37)&gt;0,LEN(F37)&lt;11),AND(D37="M",LEFT(G37,4)="{DAT",LEN(F37)&lt;&gt;10)),"FORMAT_LEN",IF(OR(AND(F37&lt;&gt;"",LEFT(G37,4)&lt;&gt;"{TEX",ISNUMBER(SUMPRODUCT(FIND(MID(F37,ROW(INDIRECT("1:"&amp;LEN(F37))),1),W37)))=FALSE),AND(F37&lt;&gt;"",LEFT(G37,4)&lt;&gt;"{TEX",ISERROR(SUMPRODUCT(SEARCH(MID(F37,ROW(INDIRECT("1:"&amp;LEN(TRIM(F37)))),1)," "&amp;W37&amp;CHAR(10)&amp;"""")))=TRUE)),"FORMAT_CHAR",IF(LEFT(G37,4)="{TEX","TEXT","UNK")))))))))))))))))))))))))</f>
        <v>UNK</v>
      </c>
      <c r="V37" s="127" t="b" cm="1">
        <f t="array" aca="1" ref="V37" ca="1">IF(OR(LEN(F37)&gt;P37+1),FALSE,IF(LEFT(G37,5)="{TEXT",TRUE,IF(AND(ISBLANK(F37)=FALSE,G37="{DATE_TEXT-YYYY-MM-DD}",LEN(F37)&lt;&gt;10),FALSE,IF(AND(ISBLANK(F37)=FALSE,ISNUMBER(SUMPRODUCT(SEARCH(MID(F37,ROW(INDIRECT("1:"&amp;LEN(TRIM(F37)))),1)," "&amp;W37&amp;CHAR(10)&amp;"""")))=FALSE),FALSE,TRUE))))</f>
        <v>1</v>
      </c>
      <c r="W37" s="128" t="str">
        <f>IF(G37="{Applicable/N/A}","N/Aplicable",IF(E37="Designated Entity LEI","ABCDEFGHIJKLMNOPQRSTUVWXYZ0123456789",IF(OR(G37="{ISIN}",G37="{LEI}"),";ABCDEFGHIJKLMNOPQRSTUVWXYZ0123456789",IF(G37="{Master Trust/Other}","Master TuOhe",IF(E37="Securitisation type","Privateublc",IF(LEFT(G37,4)="{CA_",Val!B$21,IF(G37="{COUNTRY_EU_LIST}"," ;abcdefghijklmnopqrstuvwxyzABCDEFGHIJKLMNOPQRSTUVWXYZ0123456789",IF(OR(G37="{NOTIFICATION ID}",G37="{SECURITISATION ID}"),Val!B$15,IF(G37="{COUNTRY_EU}"," ;abcdefghijklmnopqrstuvwxyzABCDEFGHIJKLMNOPQRSTUVWXYZ",IF(G37="{Confirmed/Unconfirmed}","ConfirmedUnc",IF(G37="{Confirmed/Unconfirmed/N/A}","Confirmed/UncNA",IF(LEFT(G37,4)="{DAT","0123456789-",IF(LEFT(G37,4)="{Y/N","YN",IF(OR(LEFT(G37,4)="{N/A",LEFT(G37,4)="{LIS",LEFT(G37,4)="{No ",LEFT(G37,4)="{SEC",LEFT(G37,4)="{Mas"),Val!B$20,IF(LEFT(G37,4)="{TEX",Val!B$21,IF(LEFT(G37,4)="{ALP",Val!B$20,IF(LEFT(G37,4)="{COU",Val!B$20)))))))))))))))))</f>
        <v>YN</v>
      </c>
      <c r="X37" s="133"/>
      <c r="Y37" s="133"/>
      <c r="Z37" s="133"/>
      <c r="AA37" s="133"/>
      <c r="AB37" s="135"/>
      <c r="AC37" s="124" t="s">
        <v>1098</v>
      </c>
      <c r="AD37" s="133"/>
      <c r="AE37" s="133"/>
      <c r="AF37" s="133"/>
      <c r="AG37" s="130" t="s">
        <v>781</v>
      </c>
      <c r="AH37" s="133"/>
      <c r="AI37" s="118"/>
      <c r="AJ37" s="133"/>
      <c r="AK37" s="76"/>
    </row>
    <row r="38" spans="1:37" s="2" customFormat="1" ht="195" x14ac:dyDescent="0.25">
      <c r="A38" s="15" t="s">
        <v>1187</v>
      </c>
      <c r="B38" s="16" t="s">
        <v>197</v>
      </c>
      <c r="C38" s="20" t="s">
        <v>173</v>
      </c>
      <c r="D38" s="21" t="s">
        <v>52</v>
      </c>
      <c r="E38" s="22" t="s">
        <v>174</v>
      </c>
      <c r="F38" s="59" t="s">
        <v>175</v>
      </c>
      <c r="G38" s="60" t="s">
        <v>176</v>
      </c>
      <c r="H38" s="156" t="s">
        <v>1050</v>
      </c>
      <c r="I38" s="94" t="s">
        <v>1326</v>
      </c>
      <c r="J38" s="137" t="s">
        <v>177</v>
      </c>
      <c r="K38" s="139" t="s">
        <v>1040</v>
      </c>
      <c r="L38" s="139" t="s">
        <v>170</v>
      </c>
      <c r="M38" s="139" t="s">
        <v>171</v>
      </c>
      <c r="N38" s="141">
        <v>0</v>
      </c>
      <c r="O38" s="127">
        <f t="shared" ca="1" si="1"/>
        <v>1</v>
      </c>
      <c r="P38" s="127">
        <v>12</v>
      </c>
      <c r="Q38" s="128" t="str">
        <f ca="1">IF(AND(E38="Last notification date",MONTH(TODAY())&gt;9,DAY(TODAY())&gt;9),YEAR(TODAY())&amp;"-"&amp;MONTH(TODAY())&amp;"-"&amp;DAY(TODAY()),IF(AND(E38="Last notification date",MONTH(TODAY())&lt;9,DAY(TODAY())&lt;10),YEAR(TODAY())&amp;"-0"&amp;MONTH(TODAY())&amp;"-0"&amp;DAY(TODAY()),IF(AND(E38="Last notification date",MONTH(TODAY())&gt;9,DAY(TODAY())&lt;10),YEAR(TODAY())&amp;"-"&amp;MONTH(TODAY())&amp;"-0"&amp;DAY(TODAY()),IF(AND(E38="Last notification date",MONTH(TODAY())&lt;10,DAY(TODAY())&gt;9),YEAR(TODAY())&amp;"-0"&amp;MONTH(TODAY())&amp;"-"&amp;DAY(TODAY()),IF(LEFT(G38,4)="{SEC","SEC ID",IF(LEFT(G38,4)="{DAT","DATE",IF(LEFT(G38,4)="{TEX",Val!B$21,IF(LEFT(G38,4)="{ALP",Val!B$20,IF(LEFT(G38,4)="{COU",Val!B$20,IF(OR(LEFT(G38,4)="{ISI",LEFT(G38,4)="{LEI"),Val!B$17,IF(OR(LEFT(G38,4)="{CA_",LEFT(G38,4)="{Mas",LEFT(G38,4)="{Y/N",LEFT(G38,4)="{No ",LEFT(G38,4)="{N/A",LEFT(G38,4)="{Con",LEFT(G38,4)="{LIS"),"LIST","")))))))))))</f>
        <v>LIST</v>
      </c>
      <c r="R38" s="127">
        <f t="shared" si="2"/>
        <v>9</v>
      </c>
      <c r="S38" s="129"/>
      <c r="T38" s="127" t="str">
        <f t="shared" si="4"/>
        <v>UNK</v>
      </c>
      <c r="U38" s="127" t="str" cm="1">
        <f t="array" aca="1" ref="U38" ca="1">IF(AND(E38="Payment exemption explanation",ISBLANK(F38)=FALSE,F$77="Confirmed"),"FORMAT",IF(AND(E38="Historical Default and Loss Performance Data location",F$3="Public",ISBLANK(F38)=TRUE),"FORMAT",IF(AND(E37="Subject to severe clawback",F37="Y",ISBLANK(F38)=TRUE),"FORMAT",IF(AND(E37="Subject to severe clawback",F37="N",ISBLANK(F38)=FALSE),"FORMAT",IF(AND(OR(E38="Credit granting criteria supervision comment",E38="Credit granting criteria compliance comment"),ISBLANK(F38)=FALSE,OR(AND(F$34="N",E433="Originator (or original lender) is not a Credit institution"),AND(F$37="N",E$37="Originator (or original lender) is not a Credit institution"))),"FORMAT_S17",IF(AND(C38="STSS60",E38="Location of Liability cash flow model",ISBLANK(F38)=TRUE,F$3="Public"),"FORMAT_S60",IF(AND(C38="STSS58",E38="Historical Default and Loss Performance Data location",ISBLANK(F38)=TRUE,F$3="Public"),"FORMAT_S37",IF(AND(E38="Sponsor LEI",ISBLANK(F38)=TRUE,ISBLANK(F$8)=TRUE),"FORMAT_LEI",IF(AND(E38="Originator LEI",ISBLANK(F38)=TRUE,ISBLANK(F$11)=TRUE),"FORMAT_LEI",IF(OR(T38="EMPTY",P38+1&lt;LEN(F38),AND(G37="{Confirmed/Unconfirmed/N/A}",S38="N/A",F37="N/A",F38&lt;&gt;"")),"FORMAT",IF(OR(AND(E38="Non-ABCP securitisation unique identifier",MID(F38,21,1)&lt;&gt;"N"),AND(E38="ABCP transaction unique identifier",MID(F38,21,1)&lt;&gt;"T"),AND(E38="ABCP programme unique identifier",MID(F38,21,1)&lt;&gt;"P")),"FORMAT_SEC_ID",IF(AND(E38="Underlying exposures classification",F38&lt;&gt;"residential mortgages",F38&lt;&gt;"commercial mortgages",F38&lt;&gt;"credit facilities provided to individuals for personal, family or household consumption purposes",F38&lt;&gt;"credit facilities, including loans and leases, provided to any type of enterprise or corporation",F38&lt;&gt;"auto loans/leases",F38&lt;&gt;"credit-card receivables",F38&lt;&gt;"trade receivables",F38&lt;&gt;"others"),"FORMAT_LIST",IF(AND(E38="Instrument code",LEN(F38)-LEN(SUBSTITUTE(F38,";",""))&lt;&gt;LEN(F37)-LEN(SUBSTITUTE(F37,";",""))),"FORMAT_;",IF(AND(E38="Sponsor country (if multiple countries)",LEN(F38)-LEN(SUBSTITUTE(F38,";",""))&lt;&gt;LEN(F$11)-LEN(SUBSTITUTE(F$11,";",""))),"FORMAT_;",IF(AND(E38="Sponsor country (if multiple countries)",ISBLANK(F38)=FALSE,LEN(F38)-LEN(SUBSTITUTE(F38,";",""))=0),"FORMAT_;",IF(AND(E38="Sponsor country (if multiple countries)",ISBLANK(F38)=TRUE,LEN(F$11)-LEN(SUBSTITUTE(F$11,";",""))&lt;&gt;0),"FORMAT_;",IF(AND(E38="Originator country  (if multiple countries)",LEN(F38)-LEN(SUBSTITUTE(F38,";",""))&lt;&gt;0,ISBLANK(F38)=FALSE,LEN(F38)-LEN(SUBSTITUTE(F38,";",""))&lt;&gt;LEN(F$8)-LEN(SUBSTITUTE(F$8,";",""))),"FORMAT_;",IF(AND(E38="Originator country  (if multiple countries)",ISBLANK(F38)=FALSE,LEN(F38)-LEN(SUBSTITUTE(F38,";",""))=0),"FORMAT_;",IF(AND(E38="Originator country  (if multiple countries)",ISBLANK(F38)=TRUE,LEN(F$8)-LEN(SUBSTITUTE(F$8,";",""))&lt;&gt;0),"FORMAT_;",IF(AND(E38="Original lender country (if multiple countries)",ISBLANK(F38)=FALSE,LEN(F38)-LEN(SUBSTITUTE(F38,";",""))&lt;&gt;0,LEN(F38)-LEN(SUBSTITUTE(F38,";",""))&lt;&gt;LEN(F$14)-LEN(SUBSTITUTE(F$14,";",""))),"FORMAT_;",IF(AND(E38="Original lender country (if multiple countries)",ISBLANK(F38)=TRUE,LEN(F$14)-LEN(SUBSTITUTE(F$14,";",""))&lt;&gt;0),"FORMAT_;",IF(AND(E38="Original lender country (if multiple countries)",ISBLANK(F38)=FALSE,LEN(F38)-LEN(SUBSTITUTE(F38,";",""))=0),"FORMAT_;",IF(OR(AND(E38="Designated Entity LEI",LEN(F38)&lt;&gt;20),AND(G38="{LEI}",LEN(F38)&lt;&gt;0,LEN(F38)&lt;20),AND(G38="{ISIN}",LEN(F38)&lt;&gt;0,LEN(F38)&lt;12),AND(LEN(F38)&lt;&gt;20,E38="Retaining entity LEI",ISBLANK(F38)=FALSE),AND(E38="Instrument ISIN",ISBLANK(F38)=FALSE,LEN(F38)&gt;0,LEN(F38)&lt;11),AND(D38="M",LEFT(G38,4)="{DAT",LEN(F38)&lt;&gt;10)),"FORMAT_LEN",IF(OR(AND(F38&lt;&gt;"",LEFT(G38,4)&lt;&gt;"{TEX",ISNUMBER(SUMPRODUCT(FIND(MID(F38,ROW(INDIRECT("1:"&amp;LEN(F38))),1),W38)))=FALSE),AND(F38&lt;&gt;"",LEFT(G38,4)&lt;&gt;"{TEX",ISERROR(SUMPRODUCT(SEARCH(MID(F38,ROW(INDIRECT("1:"&amp;LEN(TRIM(F38)))),1)," "&amp;W38&amp;CHAR(10)&amp;"""")))=TRUE)),"FORMAT_CHAR",IF(LEFT(G38,4)="{TEX","TEXT","UNK")))))))))))))))))))))))))</f>
        <v>UNK</v>
      </c>
      <c r="V38" s="127" t="b" cm="1">
        <f t="array" aca="1" ref="V38" ca="1">IF(OR(LEN(F38)&gt;P38+1),FALSE,IF(LEFT(G38,5)="{TEXT",TRUE,IF(AND(ISBLANK(F38)=FALSE,G38="{DATE_TEXT-YYYY-MM-DD}",LEN(F38)&lt;&gt;10),FALSE,IF(AND(ISBLANK(F38)=FALSE,ISNUMBER(SUMPRODUCT(SEARCH(MID(F38,ROW(INDIRECT("1:"&amp;LEN(TRIM(F38)))),1)," "&amp;W38&amp;CHAR(10)&amp;"""")))=FALSE),FALSE,TRUE))))</f>
        <v>1</v>
      </c>
      <c r="W38" s="128" t="str">
        <f>IF(G38="{Applicable/N/A}","N/Aplicable",IF(E38="Designated Entity LEI","ABCDEFGHIJKLMNOPQRSTUVWXYZ0123456789",IF(OR(G38="{ISIN}",G38="{LEI}"),";ABCDEFGHIJKLMNOPQRSTUVWXYZ0123456789",IF(G38="{Master Trust/Other}","Master TuOhe",IF(E38="Securitisation type","Privateublc",IF(LEFT(G38,4)="{CA_",Val!B$21,IF(G38="{COUNTRY_EU_LIST}"," ;abcdefghijklmnopqrstuvwxyzABCDEFGHIJKLMNOPQRSTUVWXYZ0123456789",IF(OR(G38="{NOTIFICATION ID}",G38="{SECURITISATION ID}"),Val!B$15,IF(G38="{COUNTRY_EU}"," ;abcdefghijklmnopqrstuvwxyzABCDEFGHIJKLMNOPQRSTUVWXYZ",IF(G38="{Confirmed/Unconfirmed}","ConfirmedUnc",IF(G38="{Confirmed/Unconfirmed/N/A}","Confirmed/UncNA",IF(LEFT(G38,4)="{DAT","0123456789-",IF(LEFT(G38,4)="{Y/N","YN",IF(OR(LEFT(G38,4)="{N/A",LEFT(G38,4)="{LIS",LEFT(G38,4)="{No ",LEFT(G38,4)="{SEC",LEFT(G38,4)="{Mas"),Val!B$20,IF(LEFT(G38,4)="{TEX",Val!B$21,IF(LEFT(G38,4)="{ALP",Val!B$20,IF(LEFT(G38,4)="{COU",Val!B$20)))))))))))))))))</f>
        <v>Confirmed/UncNA</v>
      </c>
      <c r="X38" s="133"/>
      <c r="Y38" s="133"/>
      <c r="Z38" s="133"/>
      <c r="AA38" s="133"/>
      <c r="AB38" s="135"/>
      <c r="AC38" s="124" t="s">
        <v>1128</v>
      </c>
      <c r="AD38" s="133"/>
      <c r="AE38" s="133"/>
      <c r="AF38" s="133"/>
      <c r="AG38" s="130" t="s">
        <v>761</v>
      </c>
      <c r="AH38" s="133"/>
      <c r="AI38" s="118"/>
      <c r="AJ38" s="133"/>
      <c r="AK38" s="76"/>
    </row>
    <row r="39" spans="1:37" s="2" customFormat="1" ht="198" customHeight="1" x14ac:dyDescent="0.25">
      <c r="A39" s="15" t="s">
        <v>1188</v>
      </c>
      <c r="B39" s="16" t="s">
        <v>200</v>
      </c>
      <c r="C39" s="30" t="s">
        <v>173</v>
      </c>
      <c r="D39" s="31" t="s">
        <v>46</v>
      </c>
      <c r="E39" s="26" t="s">
        <v>179</v>
      </c>
      <c r="F39" s="63" t="s">
        <v>1457</v>
      </c>
      <c r="G39" s="110" t="s">
        <v>114</v>
      </c>
      <c r="H39" s="157"/>
      <c r="I39" s="89" t="s">
        <v>1327</v>
      </c>
      <c r="J39" s="148" t="s">
        <v>180</v>
      </c>
      <c r="K39" s="146"/>
      <c r="L39" s="146" t="s">
        <v>170</v>
      </c>
      <c r="M39" s="146" t="s">
        <v>171</v>
      </c>
      <c r="N39" s="164">
        <v>0</v>
      </c>
      <c r="O39" s="127">
        <f t="shared" ca="1" si="1"/>
        <v>1</v>
      </c>
      <c r="P39" s="127">
        <v>5000</v>
      </c>
      <c r="Q39" s="128" t="str">
        <f ca="1">IF(AND(E39="Last notification date",MONTH(TODAY())&gt;9,DAY(TODAY())&gt;9),YEAR(TODAY())&amp;"-"&amp;MONTH(TODAY())&amp;"-"&amp;DAY(TODAY()),IF(AND(E39="Last notification date",MONTH(TODAY())&lt;9,DAY(TODAY())&lt;10),YEAR(TODAY())&amp;"-0"&amp;MONTH(TODAY())&amp;"-0"&amp;DAY(TODAY()),IF(AND(E39="Last notification date",MONTH(TODAY())&gt;9,DAY(TODAY())&lt;10),YEAR(TODAY())&amp;"-"&amp;MONTH(TODAY())&amp;"-0"&amp;DAY(TODAY()),IF(AND(E39="Last notification date",MONTH(TODAY())&lt;10,DAY(TODAY())&gt;9),YEAR(TODAY())&amp;"-0"&amp;MONTH(TODAY())&amp;"-"&amp;DAY(TODAY()),IF(LEFT(G39,4)="{SEC","SEC ID",IF(LEFT(G39,4)="{DAT","DATE",IF(LEFT(G39,4)="{TEX",Val!B$21,IF(LEFT(G39,4)="{ALP",Val!B$20,IF(LEFT(G39,4)="{COU",Val!B$20,IF(OR(LEFT(G39,4)="{ISI",LEFT(G39,4)="{LEI"),Val!B$17,IF(OR(LEFT(G39,4)="{CA_",LEFT(G39,4)="{Mas",LEFT(G39,4)="{Y/N",LEFT(G39,4)="{No ",LEFT(G39,4)="{N/A",LEFT(G39,4)="{Con",LEFT(G39,4)="{LIS"),"LIST","")))))))))))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39" s="127">
        <f t="shared" si="2"/>
        <v>1584</v>
      </c>
      <c r="S39" s="129"/>
      <c r="T39" s="127" t="str">
        <f t="shared" si="4"/>
        <v>UNK</v>
      </c>
      <c r="U39" s="127" t="str" cm="1">
        <f t="array" aca="1" ref="U39" ca="1">IF(AND(E39="Payment exemption explanation",ISBLANK(F39)=FALSE,F$77="Confirmed"),"FORMAT",IF(AND(E39="Historical Default and Loss Performance Data location",F$3="Public",ISBLANK(F39)=TRUE),"FORMAT",IF(AND(E38="Subject to severe clawback",F38="Y",ISBLANK(F39)=TRUE),"FORMAT",IF(AND(E38="Subject to severe clawback",F38="N",ISBLANK(F39)=FALSE),"FORMAT",IF(AND(OR(E39="Credit granting criteria supervision comment",E39="Credit granting criteria compliance comment"),ISBLANK(F39)=FALSE,OR(AND(F$34="N",E434="Originator (or original lender) is not a Credit institution"),AND(F$37="N",E$37="Originator (or original lender) is not a Credit institution"))),"FORMAT_S17",IF(AND(C39="STSS60",E39="Location of Liability cash flow model",ISBLANK(F39)=TRUE,F$3="Public"),"FORMAT_S60",IF(AND(C39="STSS58",E39="Historical Default and Loss Performance Data location",ISBLANK(F39)=TRUE,F$3="Public"),"FORMAT_S37",IF(AND(E39="Sponsor LEI",ISBLANK(F39)=TRUE,ISBLANK(F$8)=TRUE),"FORMAT_LEI",IF(AND(E39="Originator LEI",ISBLANK(F39)=TRUE,ISBLANK(F$11)=TRUE),"FORMAT_LEI",IF(OR(T39="EMPTY",P39+1&lt;LEN(F39),AND(G38="{Confirmed/Unconfirmed/N/A}",S39="N/A",F38="N/A",F39&lt;&gt;"")),"FORMAT",IF(OR(AND(E39="Non-ABCP securitisation unique identifier",MID(F39,21,1)&lt;&gt;"N"),AND(E39="ABCP transaction unique identifier",MID(F39,21,1)&lt;&gt;"T"),AND(E39="ABCP programme unique identifier",MID(F39,21,1)&lt;&gt;"P")),"FORMAT_SEC_ID",IF(AND(E39="Underlying exposures classification",F39&lt;&gt;"residential mortgages",F39&lt;&gt;"commercial mortgages",F39&lt;&gt;"credit facilities provided to individuals for personal, family or household consumption purposes",F39&lt;&gt;"credit facilities, including loans and leases, provided to any type of enterprise or corporation",F39&lt;&gt;"auto loans/leases",F39&lt;&gt;"credit-card receivables",F39&lt;&gt;"trade receivables",F39&lt;&gt;"others"),"FORMAT_LIST",IF(AND(E39="Instrument code",LEN(F39)-LEN(SUBSTITUTE(F39,";",""))&lt;&gt;LEN(F38)-LEN(SUBSTITUTE(F38,";",""))),"FORMAT_;",IF(AND(E39="Sponsor country (if multiple countries)",LEN(F39)-LEN(SUBSTITUTE(F39,";",""))&lt;&gt;LEN(F$11)-LEN(SUBSTITUTE(F$11,";",""))),"FORMAT_;",IF(AND(E39="Sponsor country (if multiple countries)",ISBLANK(F39)=FALSE,LEN(F39)-LEN(SUBSTITUTE(F39,";",""))=0),"FORMAT_;",IF(AND(E39="Sponsor country (if multiple countries)",ISBLANK(F39)=TRUE,LEN(F$11)-LEN(SUBSTITUTE(F$11,";",""))&lt;&gt;0),"FORMAT_;",IF(AND(E39="Originator country  (if multiple countries)",LEN(F39)-LEN(SUBSTITUTE(F39,";",""))&lt;&gt;0,ISBLANK(F39)=FALSE,LEN(F39)-LEN(SUBSTITUTE(F39,";",""))&lt;&gt;LEN(F$8)-LEN(SUBSTITUTE(F$8,";",""))),"FORMAT_;",IF(AND(E39="Originator country  (if multiple countries)",ISBLANK(F39)=FALSE,LEN(F39)-LEN(SUBSTITUTE(F39,";",""))=0),"FORMAT_;",IF(AND(E39="Originator country  (if multiple countries)",ISBLANK(F39)=TRUE,LEN(F$8)-LEN(SUBSTITUTE(F$8,";",""))&lt;&gt;0),"FORMAT_;",IF(AND(E39="Original lender country (if multiple countries)",ISBLANK(F39)=FALSE,LEN(F39)-LEN(SUBSTITUTE(F39,";",""))&lt;&gt;0,LEN(F39)-LEN(SUBSTITUTE(F39,";",""))&lt;&gt;LEN(F$14)-LEN(SUBSTITUTE(F$14,";",""))),"FORMAT_;",IF(AND(E39="Original lender country (if multiple countries)",ISBLANK(F39)=TRUE,LEN(F$14)-LEN(SUBSTITUTE(F$14,";",""))&lt;&gt;0),"FORMAT_;",IF(AND(E39="Original lender country (if multiple countries)",ISBLANK(F39)=FALSE,LEN(F39)-LEN(SUBSTITUTE(F39,";",""))=0),"FORMAT_;",IF(OR(AND(E39="Designated Entity LEI",LEN(F39)&lt;&gt;20),AND(G39="{LEI}",LEN(F39)&lt;&gt;0,LEN(F39)&lt;20),AND(G39="{ISIN}",LEN(F39)&lt;&gt;0,LEN(F39)&lt;12),AND(LEN(F39)&lt;&gt;20,E39="Retaining entity LEI",ISBLANK(F39)=FALSE),AND(E39="Instrument ISIN",ISBLANK(F39)=FALSE,LEN(F39)&gt;0,LEN(F39)&lt;11),AND(D39="M",LEFT(G39,4)="{DAT",LEN(F39)&lt;&gt;10)),"FORMAT_LEN",IF(OR(AND(F39&lt;&gt;"",LEFT(G39,4)&lt;&gt;"{TEX",ISNUMBER(SUMPRODUCT(FIND(MID(F39,ROW(INDIRECT("1:"&amp;LEN(F39))),1),W39)))=FALSE),AND(F39&lt;&gt;"",LEFT(G39,4)&lt;&gt;"{TEX",ISERROR(SUMPRODUCT(SEARCH(MID(F39,ROW(INDIRECT("1:"&amp;LEN(TRIM(F39)))),1)," "&amp;W39&amp;CHAR(10)&amp;"""")))=TRUE)),"FORMAT_CHAR",IF(LEFT(G39,4)="{TEX","TEXT","UNK")))))))))))))))))))))))))</f>
        <v>TEXT</v>
      </c>
      <c r="V39" s="127" t="b" cm="1">
        <f t="array" aca="1" ref="V39" ca="1">IF(OR(LEN(F39)&gt;P39+1),FALSE,IF(LEFT(G39,5)="{TEXT",TRUE,IF(AND(ISBLANK(F39)=FALSE,G39="{DATE_TEXT-YYYY-MM-DD}",LEN(F39)&lt;&gt;10),FALSE,IF(AND(ISBLANK(F39)=FALSE,ISNUMBER(SUMPRODUCT(SEARCH(MID(F39,ROW(INDIRECT("1:"&amp;LEN(TRIM(F39)))),1)," "&amp;W39&amp;CHAR(10)&amp;"""")))=FALSE),FALSE,TRUE))))</f>
        <v>1</v>
      </c>
      <c r="W39" s="128" t="str">
        <f>IF(G39="{Applicable/N/A}","N/Aplicable",IF(E39="Designated Entity LEI","ABCDEFGHIJKLMNOPQRSTUVWXYZ0123456789",IF(OR(G39="{ISIN}",G39="{LEI}"),";ABCDEFGHIJKLMNOPQRSTUVWXYZ0123456789",IF(G39="{Master Trust/Other}","Master TuOhe",IF(E39="Securitisation type","Privateublc",IF(LEFT(G39,4)="{CA_",Val!B$21,IF(G39="{COUNTRY_EU_LIST}"," ;abcdefghijklmnopqrstuvwxyzABCDEFGHIJKLMNOPQRSTUVWXYZ0123456789",IF(OR(G39="{NOTIFICATION ID}",G39="{SECURITISATION ID}"),Val!B$15,IF(G39="{COUNTRY_EU}"," ;abcdefghijklmnopqrstuvwxyzABCDEFGHIJKLMNOPQRSTUVWXYZ",IF(G39="{Confirmed/Unconfirmed}","ConfirmedUnc",IF(G39="{Confirmed/Unconfirmed/N/A}","Confirmed/UncNA",IF(LEFT(G39,4)="{DAT","0123456789-",IF(LEFT(G39,4)="{Y/N","YN",IF(OR(LEFT(G39,4)="{N/A",LEFT(G39,4)="{LIS",LEFT(G39,4)="{No ",LEFT(G39,4)="{SEC",LEFT(G39,4)="{Mas"),Val!B$20,IF(LEFT(G39,4)="{TEX",Val!B$21,IF(LEFT(G39,4)="{ALP",Val!B$20,IF(LEFT(G39,4)="{COU",Val!B$20)))))))))))))))))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39" s="133"/>
      <c r="Y39" s="133"/>
      <c r="Z39" s="133"/>
      <c r="AA39" s="133"/>
      <c r="AB39" s="135"/>
      <c r="AC39" s="124" t="s">
        <v>1446</v>
      </c>
      <c r="AD39" s="133"/>
      <c r="AE39" s="133"/>
      <c r="AF39" s="133"/>
      <c r="AG39" s="130" t="s">
        <v>775</v>
      </c>
      <c r="AH39" s="133"/>
      <c r="AI39" s="118"/>
      <c r="AJ39" s="133"/>
      <c r="AK39" s="76"/>
    </row>
    <row r="40" spans="1:37" s="2" customFormat="1" ht="180" x14ac:dyDescent="0.25">
      <c r="A40" s="15" t="s">
        <v>1189</v>
      </c>
      <c r="B40" s="16" t="s">
        <v>206</v>
      </c>
      <c r="C40" s="20" t="s">
        <v>182</v>
      </c>
      <c r="D40" s="21" t="s">
        <v>52</v>
      </c>
      <c r="E40" s="22" t="s">
        <v>183</v>
      </c>
      <c r="F40" s="59" t="s">
        <v>175</v>
      </c>
      <c r="G40" s="60" t="s">
        <v>176</v>
      </c>
      <c r="H40" s="156" t="s">
        <v>184</v>
      </c>
      <c r="I40" s="94" t="s">
        <v>1367</v>
      </c>
      <c r="J40" s="137" t="s">
        <v>180</v>
      </c>
      <c r="K40" s="139" t="s">
        <v>1041</v>
      </c>
      <c r="L40" s="139" t="s">
        <v>170</v>
      </c>
      <c r="M40" s="139" t="s">
        <v>171</v>
      </c>
      <c r="N40" s="141" t="s">
        <v>49</v>
      </c>
      <c r="O40" s="127">
        <f t="shared" ca="1" si="1"/>
        <v>1</v>
      </c>
      <c r="P40" s="127">
        <v>12</v>
      </c>
      <c r="Q40" s="128" t="str">
        <f ca="1">IF(AND(E40="Last notification date",MONTH(TODAY())&gt;9,DAY(TODAY())&gt;9),YEAR(TODAY())&amp;"-"&amp;MONTH(TODAY())&amp;"-"&amp;DAY(TODAY()),IF(AND(E40="Last notification date",MONTH(TODAY())&lt;9,DAY(TODAY())&lt;10),YEAR(TODAY())&amp;"-0"&amp;MONTH(TODAY())&amp;"-0"&amp;DAY(TODAY()),IF(AND(E40="Last notification date",MONTH(TODAY())&gt;9,DAY(TODAY())&lt;10),YEAR(TODAY())&amp;"-"&amp;MONTH(TODAY())&amp;"-0"&amp;DAY(TODAY()),IF(AND(E40="Last notification date",MONTH(TODAY())&lt;10,DAY(TODAY())&gt;9),YEAR(TODAY())&amp;"-0"&amp;MONTH(TODAY())&amp;"-"&amp;DAY(TODAY()),IF(LEFT(G40,4)="{SEC","SEC ID",IF(LEFT(G40,4)="{DAT","DATE",IF(LEFT(G40,4)="{TEX",Val!B$21,IF(LEFT(G40,4)="{ALP",Val!B$20,IF(LEFT(G40,4)="{COU",Val!B$20,IF(OR(LEFT(G40,4)="{ISI",LEFT(G40,4)="{LEI"),Val!B$17,IF(OR(LEFT(G40,4)="{CA_",LEFT(G40,4)="{Mas",LEFT(G40,4)="{Y/N",LEFT(G40,4)="{No ",LEFT(G40,4)="{N/A",LEFT(G40,4)="{Con",LEFT(G40,4)="{LIS"),"LIST","")))))))))))</f>
        <v>LIST</v>
      </c>
      <c r="R40" s="127">
        <f t="shared" si="2"/>
        <v>9</v>
      </c>
      <c r="S40" s="129"/>
      <c r="T40" s="127" t="str">
        <f t="shared" si="4"/>
        <v>UNK</v>
      </c>
      <c r="U40" s="127" t="str" cm="1">
        <f t="array" aca="1" ref="U40" ca="1">IF(AND(E40="Payment exemption explanation",ISBLANK(F40)=FALSE,F$77="Confirmed"),"FORMAT",IF(AND(E40="Historical Default and Loss Performance Data location",F$3="Public",ISBLANK(F40)=TRUE),"FORMAT",IF(AND(E39="Subject to severe clawback",F39="Y",ISBLANK(F40)=TRUE),"FORMAT",IF(AND(E39="Subject to severe clawback",F39="N",ISBLANK(F40)=FALSE),"FORMAT",IF(AND(OR(E40="Credit granting criteria supervision comment",E40="Credit granting criteria compliance comment"),ISBLANK(F40)=FALSE,OR(AND(F$34="N",E435="Originator (or original lender) is not a Credit institution"),AND(F$37="N",E$37="Originator (or original lender) is not a Credit institution"))),"FORMAT_S17",IF(AND(C40="STSS60",E40="Location of Liability cash flow model",ISBLANK(F40)=TRUE,F$3="Public"),"FORMAT_S60",IF(AND(C40="STSS58",E40="Historical Default and Loss Performance Data location",ISBLANK(F40)=TRUE,F$3="Public"),"FORMAT_S37",IF(AND(E40="Sponsor LEI",ISBLANK(F40)=TRUE,ISBLANK(F$8)=TRUE),"FORMAT_LEI",IF(AND(E40="Originator LEI",ISBLANK(F40)=TRUE,ISBLANK(F$11)=TRUE),"FORMAT_LEI",IF(OR(T40="EMPTY",P40+1&lt;LEN(F40),AND(G39="{Confirmed/Unconfirmed/N/A}",S40="N/A",F39="N/A",F40&lt;&gt;"")),"FORMAT",IF(OR(AND(E40="Non-ABCP securitisation unique identifier",MID(F40,21,1)&lt;&gt;"N"),AND(E40="ABCP transaction unique identifier",MID(F40,21,1)&lt;&gt;"T"),AND(E40="ABCP programme unique identifier",MID(F40,21,1)&lt;&gt;"P")),"FORMAT_SEC_ID",IF(AND(E40="Underlying exposures classification",F40&lt;&gt;"residential mortgages",F40&lt;&gt;"commercial mortgages",F40&lt;&gt;"credit facilities provided to individuals for personal, family or household consumption purposes",F40&lt;&gt;"credit facilities, including loans and leases, provided to any type of enterprise or corporation",F40&lt;&gt;"auto loans/leases",F40&lt;&gt;"credit-card receivables",F40&lt;&gt;"trade receivables",F40&lt;&gt;"others"),"FORMAT_LIST",IF(AND(E40="Instrument code",LEN(F40)-LEN(SUBSTITUTE(F40,";",""))&lt;&gt;LEN(F39)-LEN(SUBSTITUTE(F39,";",""))),"FORMAT_;",IF(AND(E40="Sponsor country (if multiple countries)",LEN(F40)-LEN(SUBSTITUTE(F40,";",""))&lt;&gt;LEN(F$11)-LEN(SUBSTITUTE(F$11,";",""))),"FORMAT_;",IF(AND(E40="Sponsor country (if multiple countries)",ISBLANK(F40)=FALSE,LEN(F40)-LEN(SUBSTITUTE(F40,";",""))=0),"FORMAT_;",IF(AND(E40="Sponsor country (if multiple countries)",ISBLANK(F40)=TRUE,LEN(F$11)-LEN(SUBSTITUTE(F$11,";",""))&lt;&gt;0),"FORMAT_;",IF(AND(E40="Originator country  (if multiple countries)",LEN(F40)-LEN(SUBSTITUTE(F40,";",""))&lt;&gt;0,ISBLANK(F40)=FALSE,LEN(F40)-LEN(SUBSTITUTE(F40,";",""))&lt;&gt;LEN(F$8)-LEN(SUBSTITUTE(F$8,";",""))),"FORMAT_;",IF(AND(E40="Originator country  (if multiple countries)",ISBLANK(F40)=FALSE,LEN(F40)-LEN(SUBSTITUTE(F40,";",""))=0),"FORMAT_;",IF(AND(E40="Originator country  (if multiple countries)",ISBLANK(F40)=TRUE,LEN(F$8)-LEN(SUBSTITUTE(F$8,";",""))&lt;&gt;0),"FORMAT_;",IF(AND(E40="Original lender country (if multiple countries)",ISBLANK(F40)=FALSE,LEN(F40)-LEN(SUBSTITUTE(F40,";",""))&lt;&gt;0,LEN(F40)-LEN(SUBSTITUTE(F40,";",""))&lt;&gt;LEN(F$14)-LEN(SUBSTITUTE(F$14,";",""))),"FORMAT_;",IF(AND(E40="Original lender country (if multiple countries)",ISBLANK(F40)=TRUE,LEN(F$14)-LEN(SUBSTITUTE(F$14,";",""))&lt;&gt;0),"FORMAT_;",IF(AND(E40="Original lender country (if multiple countries)",ISBLANK(F40)=FALSE,LEN(F40)-LEN(SUBSTITUTE(F40,";",""))=0),"FORMAT_;",IF(OR(AND(E40="Designated Entity LEI",LEN(F40)&lt;&gt;20),AND(G40="{LEI}",LEN(F40)&lt;&gt;0,LEN(F40)&lt;20),AND(G40="{ISIN}",LEN(F40)&lt;&gt;0,LEN(F40)&lt;12),AND(LEN(F40)&lt;&gt;20,E40="Retaining entity LEI",ISBLANK(F40)=FALSE),AND(E40="Instrument ISIN",ISBLANK(F40)=FALSE,LEN(F40)&gt;0,LEN(F40)&lt;11),AND(D40="M",LEFT(G40,4)="{DAT",LEN(F40)&lt;&gt;10)),"FORMAT_LEN",IF(OR(AND(F40&lt;&gt;"",LEFT(G40,4)&lt;&gt;"{TEX",ISNUMBER(SUMPRODUCT(FIND(MID(F40,ROW(INDIRECT("1:"&amp;LEN(F40))),1),W40)))=FALSE),AND(F40&lt;&gt;"",LEFT(G40,4)&lt;&gt;"{TEX",ISERROR(SUMPRODUCT(SEARCH(MID(F40,ROW(INDIRECT("1:"&amp;LEN(TRIM(F40)))),1)," "&amp;W40&amp;CHAR(10)&amp;"""")))=TRUE)),"FORMAT_CHAR",IF(LEFT(G40,4)="{TEX","TEXT","UNK")))))))))))))))))))))))))</f>
        <v>UNK</v>
      </c>
      <c r="V40" s="127" t="b" cm="1">
        <f t="array" aca="1" ref="V40" ca="1">IF(OR(LEN(F40)&gt;P40+1),FALSE,IF(LEFT(G40,5)="{TEXT",TRUE,IF(AND(ISBLANK(F40)=FALSE,G40="{DATE_TEXT-YYYY-MM-DD}",LEN(F40)&lt;&gt;10),FALSE,IF(AND(ISBLANK(F40)=FALSE,ISNUMBER(SUMPRODUCT(SEARCH(MID(F40,ROW(INDIRECT("1:"&amp;LEN(TRIM(F40)))),1)," "&amp;W40&amp;CHAR(10)&amp;"""")))=FALSE),FALSE,TRUE))))</f>
        <v>1</v>
      </c>
      <c r="W40" s="128" t="str">
        <f>IF(G40="{Applicable/N/A}","N/Aplicable",IF(E40="Designated Entity LEI","ABCDEFGHIJKLMNOPQRSTUVWXYZ0123456789",IF(OR(G40="{ISIN}",G40="{LEI}"),";ABCDEFGHIJKLMNOPQRSTUVWXYZ0123456789",IF(G40="{Master Trust/Other}","Master TuOhe",IF(E40="Securitisation type","Privateublc",IF(LEFT(G40,4)="{CA_",Val!B$21,IF(G40="{COUNTRY_EU_LIST}"," ;abcdefghijklmnopqrstuvwxyzABCDEFGHIJKLMNOPQRSTUVWXYZ0123456789",IF(OR(G40="{NOTIFICATION ID}",G40="{SECURITISATION ID}"),Val!B$15,IF(G40="{COUNTRY_EU}"," ;abcdefghijklmnopqrstuvwxyzABCDEFGHIJKLMNOPQRSTUVWXYZ",IF(G40="{Confirmed/Unconfirmed}","ConfirmedUnc",IF(G40="{Confirmed/Unconfirmed/N/A}","Confirmed/UncNA",IF(LEFT(G40,4)="{DAT","0123456789-",IF(LEFT(G40,4)="{Y/N","YN",IF(OR(LEFT(G40,4)="{N/A",LEFT(G40,4)="{LIS",LEFT(G40,4)="{No ",LEFT(G40,4)="{SEC",LEFT(G40,4)="{Mas"),Val!B$20,IF(LEFT(G40,4)="{TEX",Val!B$21,IF(LEFT(G40,4)="{ALP",Val!B$20,IF(LEFT(G40,4)="{COU",Val!B$20)))))))))))))))))</f>
        <v>Confirmed/UncNA</v>
      </c>
      <c r="X40" s="133"/>
      <c r="Y40" s="133"/>
      <c r="Z40" s="133"/>
      <c r="AA40" s="133"/>
      <c r="AB40" s="135"/>
      <c r="AC40" s="124" t="s">
        <v>1450</v>
      </c>
      <c r="AD40" s="133"/>
      <c r="AE40" s="133"/>
      <c r="AF40" s="133"/>
      <c r="AG40" s="130" t="s">
        <v>769</v>
      </c>
      <c r="AH40" s="133"/>
      <c r="AI40" s="118"/>
      <c r="AJ40" s="133"/>
      <c r="AK40" s="76"/>
    </row>
    <row r="41" spans="1:37" s="2" customFormat="1" ht="133.5" customHeight="1" x14ac:dyDescent="0.25">
      <c r="A41" s="15" t="s">
        <v>1190</v>
      </c>
      <c r="B41" s="16" t="s">
        <v>208</v>
      </c>
      <c r="C41" s="30" t="s">
        <v>182</v>
      </c>
      <c r="D41" s="31" t="s">
        <v>46</v>
      </c>
      <c r="E41" s="26" t="s">
        <v>186</v>
      </c>
      <c r="F41" s="63" t="s">
        <v>1458</v>
      </c>
      <c r="G41" s="110" t="s">
        <v>114</v>
      </c>
      <c r="H41" s="157"/>
      <c r="I41" s="89" t="s">
        <v>1328</v>
      </c>
      <c r="J41" s="148" t="s">
        <v>180</v>
      </c>
      <c r="K41" s="146"/>
      <c r="L41" s="146" t="s">
        <v>170</v>
      </c>
      <c r="M41" s="146" t="s">
        <v>171</v>
      </c>
      <c r="N41" s="164" t="s">
        <v>49</v>
      </c>
      <c r="O41" s="127">
        <f t="shared" ca="1" si="1"/>
        <v>1</v>
      </c>
      <c r="P41" s="127">
        <v>5000</v>
      </c>
      <c r="Q41" s="128" t="str">
        <f ca="1">IF(AND(E41="Last notification date",MONTH(TODAY())&gt;9,DAY(TODAY())&gt;9),YEAR(TODAY())&amp;"-"&amp;MONTH(TODAY())&amp;"-"&amp;DAY(TODAY()),IF(AND(E41="Last notification date",MONTH(TODAY())&lt;9,DAY(TODAY())&lt;10),YEAR(TODAY())&amp;"-0"&amp;MONTH(TODAY())&amp;"-0"&amp;DAY(TODAY()),IF(AND(E41="Last notification date",MONTH(TODAY())&gt;9,DAY(TODAY())&lt;10),YEAR(TODAY())&amp;"-"&amp;MONTH(TODAY())&amp;"-0"&amp;DAY(TODAY()),IF(AND(E41="Last notification date",MONTH(TODAY())&lt;10,DAY(TODAY())&gt;9),YEAR(TODAY())&amp;"-0"&amp;MONTH(TODAY())&amp;"-"&amp;DAY(TODAY()),IF(LEFT(G41,4)="{SEC","SEC ID",IF(LEFT(G41,4)="{DAT","DATE",IF(LEFT(G41,4)="{TEX",Val!B$21,IF(LEFT(G41,4)="{ALP",Val!B$20,IF(LEFT(G41,4)="{COU",Val!B$20,IF(OR(LEFT(G41,4)="{ISI",LEFT(G41,4)="{LEI"),Val!B$17,IF(OR(LEFT(G41,4)="{CA_",LEFT(G41,4)="{Mas",LEFT(G41,4)="{Y/N",LEFT(G41,4)="{No ",LEFT(G41,4)="{N/A",LEFT(G41,4)="{Con",LEFT(G41,4)="{LIS"),"LIST","")))))))))))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41" s="127">
        <f t="shared" si="2"/>
        <v>1258</v>
      </c>
      <c r="S41" s="129"/>
      <c r="T41" s="127" t="str">
        <f t="shared" si="4"/>
        <v>UNK</v>
      </c>
      <c r="U41" s="127" t="str" cm="1">
        <f t="array" aca="1" ref="U41" ca="1">IF(AND(E41="Payment exemption explanation",ISBLANK(F41)=FALSE,F$77="Confirmed"),"FORMAT",IF(AND(E41="Historical Default and Loss Performance Data location",F$3="Public",ISBLANK(F41)=TRUE),"FORMAT",IF(AND(E40="Subject to severe clawback",F40="Y",ISBLANK(F41)=TRUE),"FORMAT",IF(AND(E40="Subject to severe clawback",F40="N",ISBLANK(F41)=FALSE),"FORMAT",IF(AND(OR(E41="Credit granting criteria supervision comment",E41="Credit granting criteria compliance comment"),ISBLANK(F41)=FALSE,OR(AND(F$34="N",E436="Originator (or original lender) is not a Credit institution"),AND(F$37="N",E$37="Originator (or original lender) is not a Credit institution"))),"FORMAT_S17",IF(AND(C41="STSS60",E41="Location of Liability cash flow model",ISBLANK(F41)=TRUE,F$3="Public"),"FORMAT_S60",IF(AND(C41="STSS58",E41="Historical Default and Loss Performance Data location",ISBLANK(F41)=TRUE,F$3="Public"),"FORMAT_S37",IF(AND(E41="Sponsor LEI",ISBLANK(F41)=TRUE,ISBLANK(F$8)=TRUE),"FORMAT_LEI",IF(AND(E41="Originator LEI",ISBLANK(F41)=TRUE,ISBLANK(F$11)=TRUE),"FORMAT_LEI",IF(OR(T41="EMPTY",P41+1&lt;LEN(F41),AND(G40="{Confirmed/Unconfirmed/N/A}",S41="N/A",F40="N/A",F41&lt;&gt;"")),"FORMAT",IF(OR(AND(E41="Non-ABCP securitisation unique identifier",MID(F41,21,1)&lt;&gt;"N"),AND(E41="ABCP transaction unique identifier",MID(F41,21,1)&lt;&gt;"T"),AND(E41="ABCP programme unique identifier",MID(F41,21,1)&lt;&gt;"P")),"FORMAT_SEC_ID",IF(AND(E41="Underlying exposures classification",F41&lt;&gt;"residential mortgages",F41&lt;&gt;"commercial mortgages",F41&lt;&gt;"credit facilities provided to individuals for personal, family or household consumption purposes",F41&lt;&gt;"credit facilities, including loans and leases, provided to any type of enterprise or corporation",F41&lt;&gt;"auto loans/leases",F41&lt;&gt;"credit-card receivables",F41&lt;&gt;"trade receivables",F41&lt;&gt;"others"),"FORMAT_LIST",IF(AND(E41="Instrument code",LEN(F41)-LEN(SUBSTITUTE(F41,";",""))&lt;&gt;LEN(F40)-LEN(SUBSTITUTE(F40,";",""))),"FORMAT_;",IF(AND(E41="Sponsor country (if multiple countries)",LEN(F41)-LEN(SUBSTITUTE(F41,";",""))&lt;&gt;LEN(F$11)-LEN(SUBSTITUTE(F$11,";",""))),"FORMAT_;",IF(AND(E41="Sponsor country (if multiple countries)",ISBLANK(F41)=FALSE,LEN(F41)-LEN(SUBSTITUTE(F41,";",""))=0),"FORMAT_;",IF(AND(E41="Sponsor country (if multiple countries)",ISBLANK(F41)=TRUE,LEN(F$11)-LEN(SUBSTITUTE(F$11,";",""))&lt;&gt;0),"FORMAT_;",IF(AND(E41="Originator country  (if multiple countries)",LEN(F41)-LEN(SUBSTITUTE(F41,";",""))&lt;&gt;0,ISBLANK(F41)=FALSE,LEN(F41)-LEN(SUBSTITUTE(F41,";",""))&lt;&gt;LEN(F$8)-LEN(SUBSTITUTE(F$8,";",""))),"FORMAT_;",IF(AND(E41="Originator country  (if multiple countries)",ISBLANK(F41)=FALSE,LEN(F41)-LEN(SUBSTITUTE(F41,";",""))=0),"FORMAT_;",IF(AND(E41="Originator country  (if multiple countries)",ISBLANK(F41)=TRUE,LEN(F$8)-LEN(SUBSTITUTE(F$8,";",""))&lt;&gt;0),"FORMAT_;",IF(AND(E41="Original lender country (if multiple countries)",ISBLANK(F41)=FALSE,LEN(F41)-LEN(SUBSTITUTE(F41,";",""))&lt;&gt;0,LEN(F41)-LEN(SUBSTITUTE(F41,";",""))&lt;&gt;LEN(F$14)-LEN(SUBSTITUTE(F$14,";",""))),"FORMAT_;",IF(AND(E41="Original lender country (if multiple countries)",ISBLANK(F41)=TRUE,LEN(F$14)-LEN(SUBSTITUTE(F$14,";",""))&lt;&gt;0),"FORMAT_;",IF(AND(E41="Original lender country (if multiple countries)",ISBLANK(F41)=FALSE,LEN(F41)-LEN(SUBSTITUTE(F41,";",""))=0),"FORMAT_;",IF(OR(AND(E41="Designated Entity LEI",LEN(F41)&lt;&gt;20),AND(G41="{LEI}",LEN(F41)&lt;&gt;0,LEN(F41)&lt;20),AND(G41="{ISIN}",LEN(F41)&lt;&gt;0,LEN(F41)&lt;12),AND(LEN(F41)&lt;&gt;20,E41="Retaining entity LEI",ISBLANK(F41)=FALSE),AND(E41="Instrument ISIN",ISBLANK(F41)=FALSE,LEN(F41)&gt;0,LEN(F41)&lt;11),AND(D41="M",LEFT(G41,4)="{DAT",LEN(F41)&lt;&gt;10)),"FORMAT_LEN",IF(OR(AND(F41&lt;&gt;"",LEFT(G41,4)&lt;&gt;"{TEX",ISNUMBER(SUMPRODUCT(FIND(MID(F41,ROW(INDIRECT("1:"&amp;LEN(F41))),1),W41)))=FALSE),AND(F41&lt;&gt;"",LEFT(G41,4)&lt;&gt;"{TEX",ISERROR(SUMPRODUCT(SEARCH(MID(F41,ROW(INDIRECT("1:"&amp;LEN(TRIM(F41)))),1)," "&amp;W41&amp;CHAR(10)&amp;"""")))=TRUE)),"FORMAT_CHAR",IF(LEFT(G41,4)="{TEX","TEXT","UNK")))))))))))))))))))))))))</f>
        <v>TEXT</v>
      </c>
      <c r="V41" s="127" t="b" cm="1">
        <f t="array" aca="1" ref="V41" ca="1">IF(OR(LEN(F41)&gt;P41+1),FALSE,IF(LEFT(G41,5)="{TEXT",TRUE,IF(AND(ISBLANK(F41)=FALSE,G41="{DATE_TEXT-YYYY-MM-DD}",LEN(F41)&lt;&gt;10),FALSE,IF(AND(ISBLANK(F41)=FALSE,ISNUMBER(SUMPRODUCT(SEARCH(MID(F41,ROW(INDIRECT("1:"&amp;LEN(TRIM(F41)))),1)," "&amp;W41&amp;CHAR(10)&amp;"""")))=FALSE),FALSE,TRUE))))</f>
        <v>1</v>
      </c>
      <c r="W41" s="128" t="str">
        <f>IF(G41="{Applicable/N/A}","N/Aplicable",IF(E41="Designated Entity LEI","ABCDEFGHIJKLMNOPQRSTUVWXYZ0123456789",IF(OR(G41="{ISIN}",G41="{LEI}"),";ABCDEFGHIJKLMNOPQRSTUVWXYZ0123456789",IF(G41="{Master Trust/Other}","Master TuOhe",IF(E41="Securitisation type","Privateublc",IF(LEFT(G41,4)="{CA_",Val!B$21,IF(G41="{COUNTRY_EU_LIST}"," ;abcdefghijklmnopqrstuvwxyzABCDEFGHIJKLMNOPQRSTUVWXYZ0123456789",IF(OR(G41="{NOTIFICATION ID}",G41="{SECURITISATION ID}"),Val!B$15,IF(G41="{COUNTRY_EU}"," ;abcdefghijklmnopqrstuvwxyzABCDEFGHIJKLMNOPQRSTUVWXYZ",IF(G41="{Confirmed/Unconfirmed}","ConfirmedUnc",IF(G41="{Confirmed/Unconfirmed/N/A}","Confirmed/UncNA",IF(LEFT(G41,4)="{DAT","0123456789-",IF(LEFT(G41,4)="{Y/N","YN",IF(OR(LEFT(G41,4)="{N/A",LEFT(G41,4)="{LIS",LEFT(G41,4)="{No ",LEFT(G41,4)="{SEC",LEFT(G41,4)="{Mas"),Val!B$20,IF(LEFT(G41,4)="{TEX",Val!B$21,IF(LEFT(G41,4)="{ALP",Val!B$20,IF(LEFT(G41,4)="{COU",Val!B$20)))))))))))))))))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41" s="133"/>
      <c r="Y41" s="133"/>
      <c r="Z41" s="133"/>
      <c r="AA41" s="133"/>
      <c r="AB41" s="135"/>
      <c r="AC41" s="124" t="s">
        <v>1451</v>
      </c>
      <c r="AD41" s="133"/>
      <c r="AE41" s="133"/>
      <c r="AF41" s="133"/>
      <c r="AG41" s="130" t="s">
        <v>777</v>
      </c>
      <c r="AH41" s="133"/>
      <c r="AI41" s="118"/>
      <c r="AJ41" s="133"/>
      <c r="AK41" s="76"/>
    </row>
    <row r="42" spans="1:37" s="2" customFormat="1" ht="105" x14ac:dyDescent="0.25">
      <c r="A42" s="15" t="s">
        <v>1191</v>
      </c>
      <c r="B42" s="16" t="s">
        <v>214</v>
      </c>
      <c r="C42" s="20" t="s">
        <v>188</v>
      </c>
      <c r="D42" s="21" t="s">
        <v>52</v>
      </c>
      <c r="E42" s="22" t="s">
        <v>189</v>
      </c>
      <c r="F42" s="59" t="s">
        <v>175</v>
      </c>
      <c r="G42" s="60" t="s">
        <v>190</v>
      </c>
      <c r="H42" s="156" t="s">
        <v>191</v>
      </c>
      <c r="I42" s="89" t="s">
        <v>1400</v>
      </c>
      <c r="J42" s="137" t="s">
        <v>192</v>
      </c>
      <c r="K42" s="139" t="s">
        <v>193</v>
      </c>
      <c r="L42" s="139" t="s">
        <v>194</v>
      </c>
      <c r="M42" s="139" t="s">
        <v>195</v>
      </c>
      <c r="N42" s="141" t="s">
        <v>196</v>
      </c>
      <c r="O42" s="127">
        <f t="shared" ca="1" si="1"/>
        <v>1</v>
      </c>
      <c r="P42" s="127">
        <v>12</v>
      </c>
      <c r="Q42" s="128" t="str">
        <f ca="1">IF(AND(E42="Last notification date",MONTH(TODAY())&gt;9,DAY(TODAY())&gt;9),YEAR(TODAY())&amp;"-"&amp;MONTH(TODAY())&amp;"-"&amp;DAY(TODAY()),IF(AND(E42="Last notification date",MONTH(TODAY())&lt;9,DAY(TODAY())&lt;10),YEAR(TODAY())&amp;"-0"&amp;MONTH(TODAY())&amp;"-0"&amp;DAY(TODAY()),IF(AND(E42="Last notification date",MONTH(TODAY())&gt;9,DAY(TODAY())&lt;10),YEAR(TODAY())&amp;"-"&amp;MONTH(TODAY())&amp;"-0"&amp;DAY(TODAY()),IF(AND(E42="Last notification date",MONTH(TODAY())&lt;10,DAY(TODAY())&gt;9),YEAR(TODAY())&amp;"-0"&amp;MONTH(TODAY())&amp;"-"&amp;DAY(TODAY()),IF(LEFT(G42,4)="{SEC","SEC ID",IF(LEFT(G42,4)="{DAT","DATE",IF(LEFT(G42,4)="{TEX",Val!B$21,IF(LEFT(G42,4)="{ALP",Val!B$20,IF(LEFT(G42,4)="{COU",Val!B$20,IF(OR(LEFT(G42,4)="{ISI",LEFT(G42,4)="{LEI"),Val!B$17,IF(OR(LEFT(G42,4)="{CA_",LEFT(G42,4)="{Mas",LEFT(G42,4)="{Y/N",LEFT(G42,4)="{No ",LEFT(G42,4)="{N/A",LEFT(G42,4)="{Con",LEFT(G42,4)="{LIS"),"LIST","")))))))))))</f>
        <v>LIST</v>
      </c>
      <c r="R42" s="127">
        <f t="shared" si="2"/>
        <v>9</v>
      </c>
      <c r="S42" s="129"/>
      <c r="T42" s="127" t="str">
        <f t="shared" si="4"/>
        <v>UNK</v>
      </c>
      <c r="U42" s="127" t="str" cm="1">
        <f t="array" aca="1" ref="U42" ca="1">IF(AND(E42="Payment exemption explanation",ISBLANK(F42)=FALSE,F$77="Confirmed"),"FORMAT",IF(AND(E42="Historical Default and Loss Performance Data location",F$3="Public",ISBLANK(F42)=TRUE),"FORMAT",IF(AND(E41="Subject to severe clawback",F41="Y",ISBLANK(F42)=TRUE),"FORMAT",IF(AND(E41="Subject to severe clawback",F41="N",ISBLANK(F42)=FALSE),"FORMAT",IF(AND(OR(E42="Credit granting criteria supervision comment",E42="Credit granting criteria compliance comment"),ISBLANK(F42)=FALSE,OR(AND(F$34="N",E437="Originator (or original lender) is not a Credit institution"),AND(F$37="N",E$37="Originator (or original lender) is not a Credit institution"))),"FORMAT_S17",IF(AND(C42="STSS60",E42="Location of Liability cash flow model",ISBLANK(F42)=TRUE,F$3="Public"),"FORMAT_S60",IF(AND(C42="STSS58",E42="Historical Default and Loss Performance Data location",ISBLANK(F42)=TRUE,F$3="Public"),"FORMAT_S37",IF(AND(E42="Sponsor LEI",ISBLANK(F42)=TRUE,ISBLANK(F$8)=TRUE),"FORMAT_LEI",IF(AND(E42="Originator LEI",ISBLANK(F42)=TRUE,ISBLANK(F$11)=TRUE),"FORMAT_LEI",IF(OR(T42="EMPTY",P42+1&lt;LEN(F42),AND(G41="{Confirmed/Unconfirmed/N/A}",S42="N/A",F41="N/A",F42&lt;&gt;"")),"FORMAT",IF(OR(AND(E42="Non-ABCP securitisation unique identifier",MID(F42,21,1)&lt;&gt;"N"),AND(E42="ABCP transaction unique identifier",MID(F42,21,1)&lt;&gt;"T"),AND(E42="ABCP programme unique identifier",MID(F42,21,1)&lt;&gt;"P")),"FORMAT_SEC_ID",IF(AND(E42="Underlying exposures classification",F42&lt;&gt;"residential mortgages",F42&lt;&gt;"commercial mortgages",F42&lt;&gt;"credit facilities provided to individuals for personal, family or household consumption purposes",F42&lt;&gt;"credit facilities, including loans and leases, provided to any type of enterprise or corporation",F42&lt;&gt;"auto loans/leases",F42&lt;&gt;"credit-card receivables",F42&lt;&gt;"trade receivables",F42&lt;&gt;"others"),"FORMAT_LIST",IF(AND(E42="Instrument code",LEN(F42)-LEN(SUBSTITUTE(F42,";",""))&lt;&gt;LEN(F41)-LEN(SUBSTITUTE(F41,";",""))),"FORMAT_;",IF(AND(E42="Sponsor country (if multiple countries)",LEN(F42)-LEN(SUBSTITUTE(F42,";",""))&lt;&gt;LEN(F$11)-LEN(SUBSTITUTE(F$11,";",""))),"FORMAT_;",IF(AND(E42="Sponsor country (if multiple countries)",ISBLANK(F42)=FALSE,LEN(F42)-LEN(SUBSTITUTE(F42,";",""))=0),"FORMAT_;",IF(AND(E42="Sponsor country (if multiple countries)",ISBLANK(F42)=TRUE,LEN(F$11)-LEN(SUBSTITUTE(F$11,";",""))&lt;&gt;0),"FORMAT_;",IF(AND(E42="Originator country  (if multiple countries)",LEN(F42)-LEN(SUBSTITUTE(F42,";",""))&lt;&gt;0,ISBLANK(F42)=FALSE,LEN(F42)-LEN(SUBSTITUTE(F42,";",""))&lt;&gt;LEN(F$8)-LEN(SUBSTITUTE(F$8,";",""))),"FORMAT_;",IF(AND(E42="Originator country  (if multiple countries)",ISBLANK(F42)=FALSE,LEN(F42)-LEN(SUBSTITUTE(F42,";",""))=0),"FORMAT_;",IF(AND(E42="Originator country  (if multiple countries)",ISBLANK(F42)=TRUE,LEN(F$8)-LEN(SUBSTITUTE(F$8,";",""))&lt;&gt;0),"FORMAT_;",IF(AND(E42="Original lender country (if multiple countries)",ISBLANK(F42)=FALSE,LEN(F42)-LEN(SUBSTITUTE(F42,";",""))&lt;&gt;0,LEN(F42)-LEN(SUBSTITUTE(F42,";",""))&lt;&gt;LEN(F$14)-LEN(SUBSTITUTE(F$14,";",""))),"FORMAT_;",IF(AND(E42="Original lender country (if multiple countries)",ISBLANK(F42)=TRUE,LEN(F$14)-LEN(SUBSTITUTE(F$14,";",""))&lt;&gt;0),"FORMAT_;",IF(AND(E42="Original lender country (if multiple countries)",ISBLANK(F42)=FALSE,LEN(F42)-LEN(SUBSTITUTE(F42,";",""))=0),"FORMAT_;",IF(OR(AND(E42="Designated Entity LEI",LEN(F42)&lt;&gt;20),AND(G42="{LEI}",LEN(F42)&lt;&gt;0,LEN(F42)&lt;20),AND(G42="{ISIN}",LEN(F42)&lt;&gt;0,LEN(F42)&lt;12),AND(LEN(F42)&lt;&gt;20,E42="Retaining entity LEI",ISBLANK(F42)=FALSE),AND(E42="Instrument ISIN",ISBLANK(F42)=FALSE,LEN(F42)&gt;0,LEN(F42)&lt;11),AND(D42="M",LEFT(G42,4)="{DAT",LEN(F42)&lt;&gt;10)),"FORMAT_LEN",IF(OR(AND(F42&lt;&gt;"",LEFT(G42,4)&lt;&gt;"{TEX",ISNUMBER(SUMPRODUCT(FIND(MID(F42,ROW(INDIRECT("1:"&amp;LEN(F42))),1),W42)))=FALSE),AND(F42&lt;&gt;"",LEFT(G42,4)&lt;&gt;"{TEX",ISERROR(SUMPRODUCT(SEARCH(MID(F42,ROW(INDIRECT("1:"&amp;LEN(TRIM(F42)))),1)," "&amp;W42&amp;CHAR(10)&amp;"""")))=TRUE)),"FORMAT_CHAR",IF(LEFT(G42,4)="{TEX","TEXT","UNK")))))))))))))))))))))))))</f>
        <v>UNK</v>
      </c>
      <c r="V42" s="127" t="b" cm="1">
        <f t="array" aca="1" ref="V42" ca="1">IF(OR(LEN(F42)&gt;P42+1),FALSE,IF(LEFT(G42,5)="{TEXT",TRUE,IF(AND(ISBLANK(F42)=FALSE,G42="{DATE_TEXT-YYYY-MM-DD}",LEN(F42)&lt;&gt;10),FALSE,IF(AND(ISBLANK(F42)=FALSE,ISNUMBER(SUMPRODUCT(SEARCH(MID(F42,ROW(INDIRECT("1:"&amp;LEN(TRIM(F42)))),1)," "&amp;W42&amp;CHAR(10)&amp;"""")))=FALSE),FALSE,TRUE))))</f>
        <v>1</v>
      </c>
      <c r="W42" s="128" t="str">
        <f>IF(G42="{Applicable/N/A}","N/Aplicable",IF(E42="Designated Entity LEI","ABCDEFGHIJKLMNOPQRSTUVWXYZ0123456789",IF(OR(G42="{ISIN}",G42="{LEI}"),";ABCDEFGHIJKLMNOPQRSTUVWXYZ0123456789",IF(G42="{Master Trust/Other}","Master TuOhe",IF(E42="Securitisation type","Privateublc",IF(LEFT(G42,4)="{CA_",Val!B$21,IF(G42="{COUNTRY_EU_LIST}"," ;abcdefghijklmnopqrstuvwxyzABCDEFGHIJKLMNOPQRSTUVWXYZ0123456789",IF(OR(G42="{NOTIFICATION ID}",G42="{SECURITISATION ID}"),Val!B$15,IF(G42="{COUNTRY_EU}"," ;abcdefghijklmnopqrstuvwxyzABCDEFGHIJKLMNOPQRSTUVWXYZ",IF(G42="{Confirmed/Unconfirmed}","ConfirmedUnc",IF(G42="{Confirmed/Unconfirmed/N/A}","Confirmed/UncNA",IF(LEFT(G42,4)="{DAT","0123456789-",IF(LEFT(G42,4)="{Y/N","YN",IF(OR(LEFT(G42,4)="{N/A",LEFT(G42,4)="{LIS",LEFT(G42,4)="{No ",LEFT(G42,4)="{SEC",LEFT(G42,4)="{Mas"),Val!B$20,IF(LEFT(G42,4)="{TEX",Val!B$21,IF(LEFT(G42,4)="{ALP",Val!B$20,IF(LEFT(G42,4)="{COU",Val!B$20)))))))))))))))))</f>
        <v>ConfirmedUnc</v>
      </c>
      <c r="X42" s="133"/>
      <c r="Y42" s="133"/>
      <c r="Z42" s="133"/>
      <c r="AA42" s="133"/>
      <c r="AB42" s="135"/>
      <c r="AC42" s="124" t="s">
        <v>1447</v>
      </c>
      <c r="AD42" s="133"/>
      <c r="AE42" s="133"/>
      <c r="AF42" s="133"/>
      <c r="AG42" s="130" t="s">
        <v>767</v>
      </c>
      <c r="AH42" s="133"/>
      <c r="AI42" s="118"/>
      <c r="AJ42" s="133"/>
      <c r="AK42" s="76"/>
    </row>
    <row r="43" spans="1:37" s="2" customFormat="1" ht="121.5" customHeight="1" x14ac:dyDescent="0.25">
      <c r="A43" s="15" t="s">
        <v>1192</v>
      </c>
      <c r="B43" s="16" t="s">
        <v>216</v>
      </c>
      <c r="C43" s="20" t="s">
        <v>188</v>
      </c>
      <c r="D43" s="21" t="s">
        <v>52</v>
      </c>
      <c r="E43" s="22" t="s">
        <v>198</v>
      </c>
      <c r="F43" s="45" t="s">
        <v>1488</v>
      </c>
      <c r="G43" s="60" t="s">
        <v>199</v>
      </c>
      <c r="H43" s="157"/>
      <c r="I43" s="89" t="s">
        <v>1329</v>
      </c>
      <c r="J43" s="148" t="s">
        <v>192</v>
      </c>
      <c r="K43" s="146" t="s">
        <v>193</v>
      </c>
      <c r="L43" s="146" t="s">
        <v>194</v>
      </c>
      <c r="M43" s="146" t="s">
        <v>195</v>
      </c>
      <c r="N43" s="164" t="s">
        <v>196</v>
      </c>
      <c r="O43" s="127">
        <f t="shared" ca="1" si="1"/>
        <v>1</v>
      </c>
      <c r="P43" s="127">
        <v>10000</v>
      </c>
      <c r="Q43" s="128" t="str">
        <f ca="1">IF(AND(E43="Last notification date",MONTH(TODAY())&gt;9,DAY(TODAY())&gt;9),YEAR(TODAY())&amp;"-"&amp;MONTH(TODAY())&amp;"-"&amp;DAY(TODAY()),IF(AND(E43="Last notification date",MONTH(TODAY())&lt;9,DAY(TODAY())&lt;10),YEAR(TODAY())&amp;"-0"&amp;MONTH(TODAY())&amp;"-0"&amp;DAY(TODAY()),IF(AND(E43="Last notification date",MONTH(TODAY())&gt;9,DAY(TODAY())&lt;10),YEAR(TODAY())&amp;"-"&amp;MONTH(TODAY())&amp;"-0"&amp;DAY(TODAY()),IF(AND(E43="Last notification date",MONTH(TODAY())&lt;10,DAY(TODAY())&gt;9),YEAR(TODAY())&amp;"-0"&amp;MONTH(TODAY())&amp;"-"&amp;DAY(TODAY()),IF(LEFT(G43,4)="{SEC","SEC ID",IF(LEFT(G43,4)="{DAT","DATE",IF(LEFT(G43,4)="{TEX",Val!B$21,IF(LEFT(G43,4)="{ALP",Val!B$20,IF(LEFT(G43,4)="{COU",Val!B$20,IF(OR(LEFT(G43,4)="{ISI",LEFT(G43,4)="{LEI"),Val!B$17,IF(OR(LEFT(G43,4)="{CA_",LEFT(G43,4)="{Mas",LEFT(G43,4)="{Y/N",LEFT(G43,4)="{No ",LEFT(G43,4)="{N/A",LEFT(G43,4)="{Con",LEFT(G43,4)="{LIS"),"LIST","")))))))))))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43" s="127">
        <f t="shared" si="2"/>
        <v>1042</v>
      </c>
      <c r="S43" s="129"/>
      <c r="T43" s="127" t="str">
        <f t="shared" si="4"/>
        <v>UNK</v>
      </c>
      <c r="U43" s="127" t="str" cm="1">
        <f t="array" aca="1" ref="U43" ca="1">IF(AND(E43="Payment exemption explanation",ISBLANK(F43)=FALSE,F$77="Confirmed"),"FORMAT",IF(AND(E43="Historical Default and Loss Performance Data location",F$3="Public",ISBLANK(F43)=TRUE),"FORMAT",IF(AND(E42="Subject to severe clawback",F42="Y",ISBLANK(F43)=TRUE),"FORMAT",IF(AND(E42="Subject to severe clawback",F42="N",ISBLANK(F43)=FALSE),"FORMAT",IF(AND(OR(E43="Credit granting criteria supervision comment",E43="Credit granting criteria compliance comment"),ISBLANK(F43)=FALSE,OR(AND(F$34="N",E438="Originator (or original lender) is not a Credit institution"),AND(F$37="N",E$37="Originator (or original lender) is not a Credit institution"))),"FORMAT_S17",IF(AND(C43="STSS60",E43="Location of Liability cash flow model",ISBLANK(F43)=TRUE,F$3="Public"),"FORMAT_S60",IF(AND(C43="STSS58",E43="Historical Default and Loss Performance Data location",ISBLANK(F43)=TRUE,F$3="Public"),"FORMAT_S37",IF(AND(E43="Sponsor LEI",ISBLANK(F43)=TRUE,ISBLANK(F$8)=TRUE),"FORMAT_LEI",IF(AND(E43="Originator LEI",ISBLANK(F43)=TRUE,ISBLANK(F$11)=TRUE),"FORMAT_LEI",IF(OR(T43="EMPTY",P43+1&lt;LEN(F43),AND(G42="{Confirmed/Unconfirmed/N/A}",S43="N/A",F42="N/A",F43&lt;&gt;"")),"FORMAT",IF(OR(AND(E43="Non-ABCP securitisation unique identifier",MID(F43,21,1)&lt;&gt;"N"),AND(E43="ABCP transaction unique identifier",MID(F43,21,1)&lt;&gt;"T"),AND(E43="ABCP programme unique identifier",MID(F43,21,1)&lt;&gt;"P")),"FORMAT_SEC_ID",IF(AND(E43="Underlying exposures classification",F43&lt;&gt;"residential mortgages",F43&lt;&gt;"commercial mortgages",F43&lt;&gt;"credit facilities provided to individuals for personal, family or household consumption purposes",F43&lt;&gt;"credit facilities, including loans and leases, provided to any type of enterprise or corporation",F43&lt;&gt;"auto loans/leases",F43&lt;&gt;"credit-card receivables",F43&lt;&gt;"trade receivables",F43&lt;&gt;"others"),"FORMAT_LIST",IF(AND(E43="Instrument code",LEN(F43)-LEN(SUBSTITUTE(F43,";",""))&lt;&gt;LEN(F42)-LEN(SUBSTITUTE(F42,";",""))),"FORMAT_;",IF(AND(E43="Sponsor country (if multiple countries)",LEN(F43)-LEN(SUBSTITUTE(F43,";",""))&lt;&gt;LEN(F$11)-LEN(SUBSTITUTE(F$11,";",""))),"FORMAT_;",IF(AND(E43="Sponsor country (if multiple countries)",ISBLANK(F43)=FALSE,LEN(F43)-LEN(SUBSTITUTE(F43,";",""))=0),"FORMAT_;",IF(AND(E43="Sponsor country (if multiple countries)",ISBLANK(F43)=TRUE,LEN(F$11)-LEN(SUBSTITUTE(F$11,";",""))&lt;&gt;0),"FORMAT_;",IF(AND(E43="Originator country  (if multiple countries)",LEN(F43)-LEN(SUBSTITUTE(F43,";",""))&lt;&gt;0,ISBLANK(F43)=FALSE,LEN(F43)-LEN(SUBSTITUTE(F43,";",""))&lt;&gt;LEN(F$8)-LEN(SUBSTITUTE(F$8,";",""))),"FORMAT_;",IF(AND(E43="Originator country  (if multiple countries)",ISBLANK(F43)=FALSE,LEN(F43)-LEN(SUBSTITUTE(F43,";",""))=0),"FORMAT_;",IF(AND(E43="Originator country  (if multiple countries)",ISBLANK(F43)=TRUE,LEN(F$8)-LEN(SUBSTITUTE(F$8,";",""))&lt;&gt;0),"FORMAT_;",IF(AND(E43="Original lender country (if multiple countries)",ISBLANK(F43)=FALSE,LEN(F43)-LEN(SUBSTITUTE(F43,";",""))&lt;&gt;0,LEN(F43)-LEN(SUBSTITUTE(F43,";",""))&lt;&gt;LEN(F$14)-LEN(SUBSTITUTE(F$14,";",""))),"FORMAT_;",IF(AND(E43="Original lender country (if multiple countries)",ISBLANK(F43)=TRUE,LEN(F$14)-LEN(SUBSTITUTE(F$14,";",""))&lt;&gt;0),"FORMAT_;",IF(AND(E43="Original lender country (if multiple countries)",ISBLANK(F43)=FALSE,LEN(F43)-LEN(SUBSTITUTE(F43,";",""))=0),"FORMAT_;",IF(OR(AND(E43="Designated Entity LEI",LEN(F43)&lt;&gt;20),AND(G43="{LEI}",LEN(F43)&lt;&gt;0,LEN(F43)&lt;20),AND(G43="{ISIN}",LEN(F43)&lt;&gt;0,LEN(F43)&lt;12),AND(LEN(F43)&lt;&gt;20,E43="Retaining entity LEI",ISBLANK(F43)=FALSE),AND(E43="Instrument ISIN",ISBLANK(F43)=FALSE,LEN(F43)&gt;0,LEN(F43)&lt;11),AND(D43="M",LEFT(G43,4)="{DAT",LEN(F43)&lt;&gt;10)),"FORMAT_LEN",IF(OR(AND(F43&lt;&gt;"",LEFT(G43,4)&lt;&gt;"{TEX",ISNUMBER(SUMPRODUCT(FIND(MID(F43,ROW(INDIRECT("1:"&amp;LEN(F43))),1),W43)))=FALSE),AND(F43&lt;&gt;"",LEFT(G43,4)&lt;&gt;"{TEX",ISERROR(SUMPRODUCT(SEARCH(MID(F43,ROW(INDIRECT("1:"&amp;LEN(TRIM(F43)))),1)," "&amp;W43&amp;CHAR(10)&amp;"""")))=TRUE)),"FORMAT_CHAR",IF(LEFT(G43,4)="{TEX","TEXT","UNK")))))))))))))))))))))))))</f>
        <v>TEXT</v>
      </c>
      <c r="V43" s="127" t="b" cm="1">
        <f t="array" aca="1" ref="V43" ca="1">IF(OR(LEN(F43)&gt;P43+1),FALSE,IF(LEFT(G43,5)="{TEXT",TRUE,IF(AND(ISBLANK(F43)=FALSE,G43="{DATE_TEXT-YYYY-MM-DD}",LEN(F43)&lt;&gt;10),FALSE,IF(AND(ISBLANK(F43)=FALSE,ISNUMBER(SUMPRODUCT(SEARCH(MID(F43,ROW(INDIRECT("1:"&amp;LEN(TRIM(F43)))),1)," "&amp;W43&amp;CHAR(10)&amp;"""")))=FALSE),FALSE,TRUE))))</f>
        <v>1</v>
      </c>
      <c r="W43" s="128" t="str">
        <f>IF(G43="{Applicable/N/A}","N/Aplicable",IF(E43="Designated Entity LEI","ABCDEFGHIJKLMNOPQRSTUVWXYZ0123456789",IF(OR(G43="{ISIN}",G43="{LEI}"),";ABCDEFGHIJKLMNOPQRSTUVWXYZ0123456789",IF(G43="{Master Trust/Other}","Master TuOhe",IF(E43="Securitisation type","Privateublc",IF(LEFT(G43,4)="{CA_",Val!B$21,IF(G43="{COUNTRY_EU_LIST}"," ;abcdefghijklmnopqrstuvwxyzABCDEFGHIJKLMNOPQRSTUVWXYZ0123456789",IF(OR(G43="{NOTIFICATION ID}",G43="{SECURITISATION ID}"),Val!B$15,IF(G43="{COUNTRY_EU}"," ;abcdefghijklmnopqrstuvwxyzABCDEFGHIJKLMNOPQRSTUVWXYZ",IF(G43="{Confirmed/Unconfirmed}","ConfirmedUnc",IF(G43="{Confirmed/Unconfirmed/N/A}","Confirmed/UncNA",IF(LEFT(G43,4)="{DAT","0123456789-",IF(LEFT(G43,4)="{Y/N","YN",IF(OR(LEFT(G43,4)="{N/A",LEFT(G43,4)="{LIS",LEFT(G43,4)="{No ",LEFT(G43,4)="{SEC",LEFT(G43,4)="{Mas"),Val!B$20,IF(LEFT(G43,4)="{TEX",Val!B$21,IF(LEFT(G43,4)="{ALP",Val!B$20,IF(LEFT(G43,4)="{COU",Val!B$20)))))))))))))))))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43" s="133"/>
      <c r="Y43" s="133"/>
      <c r="Z43" s="133"/>
      <c r="AA43" s="133"/>
      <c r="AB43" s="135"/>
      <c r="AC43" s="124" t="s">
        <v>1449</v>
      </c>
      <c r="AD43" s="133"/>
      <c r="AE43" s="133"/>
      <c r="AF43" s="133"/>
      <c r="AG43" s="130" t="s">
        <v>779</v>
      </c>
      <c r="AH43" s="133"/>
      <c r="AI43" s="118"/>
      <c r="AJ43" s="133"/>
      <c r="AK43" s="76"/>
    </row>
    <row r="44" spans="1:37" s="2" customFormat="1" ht="120" x14ac:dyDescent="0.25">
      <c r="A44" s="15" t="s">
        <v>1193</v>
      </c>
      <c r="B44" s="16" t="s">
        <v>222</v>
      </c>
      <c r="C44" s="20" t="s">
        <v>201</v>
      </c>
      <c r="D44" s="21" t="s">
        <v>52</v>
      </c>
      <c r="E44" s="32" t="s">
        <v>1053</v>
      </c>
      <c r="F44" s="59" t="s">
        <v>108</v>
      </c>
      <c r="G44" s="111" t="s">
        <v>41</v>
      </c>
      <c r="H44" s="98" t="s">
        <v>202</v>
      </c>
      <c r="I44" s="94" t="s">
        <v>1379</v>
      </c>
      <c r="J44" s="137" t="s">
        <v>203</v>
      </c>
      <c r="K44" s="139" t="s">
        <v>1062</v>
      </c>
      <c r="L44" s="139" t="s">
        <v>205</v>
      </c>
      <c r="M44" s="139" t="s">
        <v>195</v>
      </c>
      <c r="N44" s="141" t="s">
        <v>196</v>
      </c>
      <c r="O44" s="127">
        <f t="shared" ca="1" si="1"/>
        <v>1</v>
      </c>
      <c r="P44" s="127">
        <v>1</v>
      </c>
      <c r="Q44" s="128" t="str">
        <f ca="1">IF(AND(E44="Last notification date",MONTH(TODAY())&gt;9,DAY(TODAY())&gt;9),YEAR(TODAY())&amp;"-"&amp;MONTH(TODAY())&amp;"-"&amp;DAY(TODAY()),IF(AND(E44="Last notification date",MONTH(TODAY())&lt;9,DAY(TODAY())&lt;10),YEAR(TODAY())&amp;"-0"&amp;MONTH(TODAY())&amp;"-0"&amp;DAY(TODAY()),IF(AND(E44="Last notification date",MONTH(TODAY())&gt;9,DAY(TODAY())&lt;10),YEAR(TODAY())&amp;"-"&amp;MONTH(TODAY())&amp;"-0"&amp;DAY(TODAY()),IF(AND(E44="Last notification date",MONTH(TODAY())&lt;10,DAY(TODAY())&gt;9),YEAR(TODAY())&amp;"-0"&amp;MONTH(TODAY())&amp;"-"&amp;DAY(TODAY()),IF(LEFT(G44,4)="{SEC","SEC ID",IF(LEFT(G44,4)="{DAT","DATE",IF(LEFT(G44,4)="{TEX",Val!B$21,IF(LEFT(G44,4)="{ALP",Val!B$20,IF(LEFT(G44,4)="{COU",Val!B$20,IF(OR(LEFT(G44,4)="{ISI",LEFT(G44,4)="{LEI"),Val!B$17,IF(OR(LEFT(G44,4)="{CA_",LEFT(G44,4)="{Mas",LEFT(G44,4)="{Y/N",LEFT(G44,4)="{No ",LEFT(G44,4)="{N/A",LEFT(G44,4)="{Con",LEFT(G44,4)="{LIS"),"LIST","")))))))))))</f>
        <v>LIST</v>
      </c>
      <c r="R44" s="127">
        <f t="shared" si="2"/>
        <v>1</v>
      </c>
      <c r="S44" s="129"/>
      <c r="T44" s="127" t="str">
        <f t="shared" si="4"/>
        <v>UNK</v>
      </c>
      <c r="U44" s="127" t="str" cm="1">
        <f t="array" aca="1" ref="U44" ca="1">IF(AND(E44="Payment exemption explanation",ISBLANK(F44)=FALSE,F$77="Confirmed"),"FORMAT",IF(AND(E44="Historical Default and Loss Performance Data location",F$3="Public",ISBLANK(F44)=TRUE),"FORMAT",IF(AND(E43="Subject to severe clawback",F43="Y",ISBLANK(F44)=TRUE),"FORMAT",IF(AND(E43="Subject to severe clawback",F43="N",ISBLANK(F44)=FALSE),"FORMAT",IF(AND(OR(E44="Credit granting criteria supervision comment",E44="Credit granting criteria compliance comment"),ISBLANK(F44)=FALSE,OR(AND(F$34="N",E439="Originator (or original lender) is not a Credit institution"),AND(F$37="N",E$37="Originator (or original lender) is not a Credit institution"))),"FORMAT_S17",IF(AND(C44="STSS60",E44="Location of Liability cash flow model",ISBLANK(F44)=TRUE,F$3="Public"),"FORMAT_S60",IF(AND(C44="STSS58",E44="Historical Default and Loss Performance Data location",ISBLANK(F44)=TRUE,F$3="Public"),"FORMAT_S37",IF(AND(E44="Sponsor LEI",ISBLANK(F44)=TRUE,ISBLANK(F$8)=TRUE),"FORMAT_LEI",IF(AND(E44="Originator LEI",ISBLANK(F44)=TRUE,ISBLANK(F$11)=TRUE),"FORMAT_LEI",IF(OR(T44="EMPTY",P44+1&lt;LEN(F44),AND(G43="{Confirmed/Unconfirmed/N/A}",S44="N/A",F43="N/A",F44&lt;&gt;"")),"FORMAT",IF(OR(AND(E44="Non-ABCP securitisation unique identifier",MID(F44,21,1)&lt;&gt;"N"),AND(E44="ABCP transaction unique identifier",MID(F44,21,1)&lt;&gt;"T"),AND(E44="ABCP programme unique identifier",MID(F44,21,1)&lt;&gt;"P")),"FORMAT_SEC_ID",IF(AND(E44="Underlying exposures classification",F44&lt;&gt;"residential mortgages",F44&lt;&gt;"commercial mortgages",F44&lt;&gt;"credit facilities provided to individuals for personal, family or household consumption purposes",F44&lt;&gt;"credit facilities, including loans and leases, provided to any type of enterprise or corporation",F44&lt;&gt;"auto loans/leases",F44&lt;&gt;"credit-card receivables",F44&lt;&gt;"trade receivables",F44&lt;&gt;"others"),"FORMAT_LIST",IF(AND(E44="Instrument code",LEN(F44)-LEN(SUBSTITUTE(F44,";",""))&lt;&gt;LEN(F43)-LEN(SUBSTITUTE(F43,";",""))),"FORMAT_;",IF(AND(E44="Sponsor country (if multiple countries)",LEN(F44)-LEN(SUBSTITUTE(F44,";",""))&lt;&gt;LEN(F$11)-LEN(SUBSTITUTE(F$11,";",""))),"FORMAT_;",IF(AND(E44="Sponsor country (if multiple countries)",ISBLANK(F44)=FALSE,LEN(F44)-LEN(SUBSTITUTE(F44,";",""))=0),"FORMAT_;",IF(AND(E44="Sponsor country (if multiple countries)",ISBLANK(F44)=TRUE,LEN(F$11)-LEN(SUBSTITUTE(F$11,";",""))&lt;&gt;0),"FORMAT_;",IF(AND(E44="Originator country  (if multiple countries)",LEN(F44)-LEN(SUBSTITUTE(F44,";",""))&lt;&gt;0,ISBLANK(F44)=FALSE,LEN(F44)-LEN(SUBSTITUTE(F44,";",""))&lt;&gt;LEN(F$8)-LEN(SUBSTITUTE(F$8,";",""))),"FORMAT_;",IF(AND(E44="Originator country  (if multiple countries)",ISBLANK(F44)=FALSE,LEN(F44)-LEN(SUBSTITUTE(F44,";",""))=0),"FORMAT_;",IF(AND(E44="Originator country  (if multiple countries)",ISBLANK(F44)=TRUE,LEN(F$8)-LEN(SUBSTITUTE(F$8,";",""))&lt;&gt;0),"FORMAT_;",IF(AND(E44="Original lender country (if multiple countries)",ISBLANK(F44)=FALSE,LEN(F44)-LEN(SUBSTITUTE(F44,";",""))&lt;&gt;0,LEN(F44)-LEN(SUBSTITUTE(F44,";",""))&lt;&gt;LEN(F$14)-LEN(SUBSTITUTE(F$14,";",""))),"FORMAT_;",IF(AND(E44="Original lender country (if multiple countries)",ISBLANK(F44)=TRUE,LEN(F$14)-LEN(SUBSTITUTE(F$14,";",""))&lt;&gt;0),"FORMAT_;",IF(AND(E44="Original lender country (if multiple countries)",ISBLANK(F44)=FALSE,LEN(F44)-LEN(SUBSTITUTE(F44,";",""))=0),"FORMAT_;",IF(OR(AND(E44="Designated Entity LEI",LEN(F44)&lt;&gt;20),AND(G44="{LEI}",LEN(F44)&lt;&gt;0,LEN(F44)&lt;20),AND(G44="{ISIN}",LEN(F44)&lt;&gt;0,LEN(F44)&lt;12),AND(LEN(F44)&lt;&gt;20,E44="Retaining entity LEI",ISBLANK(F44)=FALSE),AND(E44="Instrument ISIN",ISBLANK(F44)=FALSE,LEN(F44)&gt;0,LEN(F44)&lt;11),AND(D44="M",LEFT(G44,4)="{DAT",LEN(F44)&lt;&gt;10)),"FORMAT_LEN",IF(OR(AND(F44&lt;&gt;"",LEFT(G44,4)&lt;&gt;"{TEX",ISNUMBER(SUMPRODUCT(FIND(MID(F44,ROW(INDIRECT("1:"&amp;LEN(F44))),1),W44)))=FALSE),AND(F44&lt;&gt;"",LEFT(G44,4)&lt;&gt;"{TEX",ISERROR(SUMPRODUCT(SEARCH(MID(F44,ROW(INDIRECT("1:"&amp;LEN(TRIM(F44)))),1)," "&amp;W44&amp;CHAR(10)&amp;"""")))=TRUE)),"FORMAT_CHAR",IF(LEFT(G44,4)="{TEX","TEXT","UNK")))))))))))))))))))))))))</f>
        <v>UNK</v>
      </c>
      <c r="V44" s="127" t="b" cm="1">
        <f t="array" aca="1" ref="V44" ca="1">IF(OR(LEN(F44)&gt;P44+1),FALSE,IF(LEFT(G44,5)="{TEXT",TRUE,IF(AND(ISBLANK(F44)=FALSE,G44="{DATE_TEXT-YYYY-MM-DD}",LEN(F44)&lt;&gt;10),FALSE,IF(AND(ISBLANK(F44)=FALSE,ISNUMBER(SUMPRODUCT(SEARCH(MID(F44,ROW(INDIRECT("1:"&amp;LEN(TRIM(F44)))),1)," "&amp;W44&amp;CHAR(10)&amp;"""")))=FALSE),FALSE,TRUE))))</f>
        <v>1</v>
      </c>
      <c r="W44" s="128" t="str">
        <f>IF(G44="{Applicable/N/A}","N/Aplicable",IF(E44="Designated Entity LEI","ABCDEFGHIJKLMNOPQRSTUVWXYZ0123456789",IF(OR(G44="{ISIN}",G44="{LEI}"),";ABCDEFGHIJKLMNOPQRSTUVWXYZ0123456789",IF(G44="{Master Trust/Other}","Master TuOhe",IF(E44="Securitisation type","Privateublc",IF(LEFT(G44,4)="{CA_",Val!B$21,IF(G44="{COUNTRY_EU_LIST}"," ;abcdefghijklmnopqrstuvwxyzABCDEFGHIJKLMNOPQRSTUVWXYZ0123456789",IF(OR(G44="{NOTIFICATION ID}",G44="{SECURITISATION ID}"),Val!B$15,IF(G44="{COUNTRY_EU}"," ;abcdefghijklmnopqrstuvwxyzABCDEFGHIJKLMNOPQRSTUVWXYZ",IF(G44="{Confirmed/Unconfirmed}","ConfirmedUnc",IF(G44="{Confirmed/Unconfirmed/N/A}","Confirmed/UncNA",IF(LEFT(G44,4)="{DAT","0123456789-",IF(LEFT(G44,4)="{Y/N","YN",IF(OR(LEFT(G44,4)="{N/A",LEFT(G44,4)="{LIS",LEFT(G44,4)="{No ",LEFT(G44,4)="{SEC",LEFT(G44,4)="{Mas"),Val!B$20,IF(LEFT(G44,4)="{TEX",Val!B$21,IF(LEFT(G44,4)="{ALP",Val!B$20,IF(LEFT(G44,4)="{COU",Val!B$20)))))))))))))))))</f>
        <v>YN</v>
      </c>
      <c r="X44" s="133"/>
      <c r="Y44" s="133"/>
      <c r="Z44" s="133"/>
      <c r="AA44" s="133"/>
      <c r="AB44" s="135"/>
      <c r="AC44" s="124" t="s">
        <v>1448</v>
      </c>
      <c r="AD44" s="133"/>
      <c r="AE44" s="133"/>
      <c r="AF44" s="133"/>
      <c r="AG44" s="130" t="s">
        <v>773</v>
      </c>
      <c r="AH44" s="133"/>
      <c r="AI44" s="118"/>
      <c r="AJ44" s="133"/>
      <c r="AK44" s="76"/>
    </row>
    <row r="45" spans="1:37" s="2" customFormat="1" ht="141.94999999999999" customHeight="1" x14ac:dyDescent="0.25">
      <c r="A45" s="15" t="s">
        <v>1194</v>
      </c>
      <c r="B45" s="16" t="s">
        <v>224</v>
      </c>
      <c r="C45" s="17" t="s">
        <v>201</v>
      </c>
      <c r="D45" s="18" t="s">
        <v>62</v>
      </c>
      <c r="E45" s="23" t="s">
        <v>207</v>
      </c>
      <c r="F45" s="61"/>
      <c r="G45" s="109" t="s">
        <v>199</v>
      </c>
      <c r="H45" s="99" t="s">
        <v>1064</v>
      </c>
      <c r="I45" s="89" t="s">
        <v>1452</v>
      </c>
      <c r="J45" s="148" t="s">
        <v>203</v>
      </c>
      <c r="K45" s="146" t="s">
        <v>204</v>
      </c>
      <c r="L45" s="146" t="s">
        <v>205</v>
      </c>
      <c r="M45" s="146" t="s">
        <v>195</v>
      </c>
      <c r="N45" s="164" t="s">
        <v>196</v>
      </c>
      <c r="O45" s="127">
        <f t="shared" ca="1" si="1"/>
        <v>1</v>
      </c>
      <c r="P45" s="127">
        <v>10000</v>
      </c>
      <c r="Q45" s="128" t="str">
        <f ca="1">IF(AND(E45="Last notification date",MONTH(TODAY())&gt;9,DAY(TODAY())&gt;9),YEAR(TODAY())&amp;"-"&amp;MONTH(TODAY())&amp;"-"&amp;DAY(TODAY()),IF(AND(E45="Last notification date",MONTH(TODAY())&lt;9,DAY(TODAY())&lt;10),YEAR(TODAY())&amp;"-0"&amp;MONTH(TODAY())&amp;"-0"&amp;DAY(TODAY()),IF(AND(E45="Last notification date",MONTH(TODAY())&gt;9,DAY(TODAY())&lt;10),YEAR(TODAY())&amp;"-"&amp;MONTH(TODAY())&amp;"-0"&amp;DAY(TODAY()),IF(AND(E45="Last notification date",MONTH(TODAY())&lt;10,DAY(TODAY())&gt;9),YEAR(TODAY())&amp;"-0"&amp;MONTH(TODAY())&amp;"-"&amp;DAY(TODAY()),IF(LEFT(G45,4)="{SEC","SEC ID",IF(LEFT(G45,4)="{DAT","DATE",IF(LEFT(G45,4)="{TEX",Val!B$21,IF(LEFT(G45,4)="{ALP",Val!B$20,IF(LEFT(G45,4)="{COU",Val!B$20,IF(OR(LEFT(G45,4)="{ISI",LEFT(G45,4)="{LEI"),Val!B$17,IF(OR(LEFT(G45,4)="{CA_",LEFT(G45,4)="{Mas",LEFT(G45,4)="{Y/N",LEFT(G45,4)="{No ",LEFT(G45,4)="{N/A",LEFT(G45,4)="{Con",LEFT(G45,4)="{LIS"),"LIST","")))))))))))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45" s="127">
        <f t="shared" si="2"/>
        <v>0</v>
      </c>
      <c r="S45" s="129" t="s">
        <v>49</v>
      </c>
      <c r="T45" s="127" t="str">
        <f t="shared" si="4"/>
        <v>BLANK</v>
      </c>
      <c r="U45" s="127" t="str" cm="1">
        <f t="array" aca="1" ref="U45" ca="1">IF(AND(E45="Payment exemption explanation",ISBLANK(F45)=FALSE,F$77="Confirmed"),"FORMAT",IF(AND(E45="Historical Default and Loss Performance Data location",F$3="Public",ISBLANK(F45)=TRUE),"FORMAT",IF(AND(E44="Subject to severe clawback",F44="Y",ISBLANK(F45)=TRUE),"FORMAT",IF(AND(E44="Subject to severe clawback",F44="N",ISBLANK(F45)=FALSE),"FORMAT",IF(AND(OR(E45="Credit granting criteria supervision comment",E45="Credit granting criteria compliance comment"),ISBLANK(F45)=FALSE,OR(AND(F$34="N",E440="Originator (or original lender) is not a Credit institution"),AND(F$37="N",E$37="Originator (or original lender) is not a Credit institution"))),"FORMAT_S17",IF(AND(C45="STSS60",E45="Location of Liability cash flow model",ISBLANK(F45)=TRUE,F$3="Public"),"FORMAT_S60",IF(AND(C45="STSS58",E45="Historical Default and Loss Performance Data location",ISBLANK(F45)=TRUE,F$3="Public"),"FORMAT_S37",IF(AND(E45="Sponsor LEI",ISBLANK(F45)=TRUE,ISBLANK(F$8)=TRUE),"FORMAT_LEI",IF(AND(E45="Originator LEI",ISBLANK(F45)=TRUE,ISBLANK(F$11)=TRUE),"FORMAT_LEI",IF(OR(T45="EMPTY",P45+1&lt;LEN(F45),AND(G44="{Confirmed/Unconfirmed/N/A}",S45="N/A",F44="N/A",F45&lt;&gt;"")),"FORMAT",IF(OR(AND(E45="Non-ABCP securitisation unique identifier",MID(F45,21,1)&lt;&gt;"N"),AND(E45="ABCP transaction unique identifier",MID(F45,21,1)&lt;&gt;"T"),AND(E45="ABCP programme unique identifier",MID(F45,21,1)&lt;&gt;"P")),"FORMAT_SEC_ID",IF(AND(E45="Underlying exposures classification",F45&lt;&gt;"residential mortgages",F45&lt;&gt;"commercial mortgages",F45&lt;&gt;"credit facilities provided to individuals for personal, family or household consumption purposes",F45&lt;&gt;"credit facilities, including loans and leases, provided to any type of enterprise or corporation",F45&lt;&gt;"auto loans/leases",F45&lt;&gt;"credit-card receivables",F45&lt;&gt;"trade receivables",F45&lt;&gt;"others"),"FORMAT_LIST",IF(AND(E45="Instrument code",LEN(F45)-LEN(SUBSTITUTE(F45,";",""))&lt;&gt;LEN(F44)-LEN(SUBSTITUTE(F44,";",""))),"FORMAT_;",IF(AND(E45="Sponsor country (if multiple countries)",LEN(F45)-LEN(SUBSTITUTE(F45,";",""))&lt;&gt;LEN(F$11)-LEN(SUBSTITUTE(F$11,";",""))),"FORMAT_;",IF(AND(E45="Sponsor country (if multiple countries)",ISBLANK(F45)=FALSE,LEN(F45)-LEN(SUBSTITUTE(F45,";",""))=0),"FORMAT_;",IF(AND(E45="Sponsor country (if multiple countries)",ISBLANK(F45)=TRUE,LEN(F$11)-LEN(SUBSTITUTE(F$11,";",""))&lt;&gt;0),"FORMAT_;",IF(AND(E45="Originator country  (if multiple countries)",LEN(F45)-LEN(SUBSTITUTE(F45,";",""))&lt;&gt;0,ISBLANK(F45)=FALSE,LEN(F45)-LEN(SUBSTITUTE(F45,";",""))&lt;&gt;LEN(F$8)-LEN(SUBSTITUTE(F$8,";",""))),"FORMAT_;",IF(AND(E45="Originator country  (if multiple countries)",ISBLANK(F45)=FALSE,LEN(F45)-LEN(SUBSTITUTE(F45,";",""))=0),"FORMAT_;",IF(AND(E45="Originator country  (if multiple countries)",ISBLANK(F45)=TRUE,LEN(F$8)-LEN(SUBSTITUTE(F$8,";",""))&lt;&gt;0),"FORMAT_;",IF(AND(E45="Original lender country (if multiple countries)",ISBLANK(F45)=FALSE,LEN(F45)-LEN(SUBSTITUTE(F45,";",""))&lt;&gt;0,LEN(F45)-LEN(SUBSTITUTE(F45,";",""))&lt;&gt;LEN(F$14)-LEN(SUBSTITUTE(F$14,";",""))),"FORMAT_;",IF(AND(E45="Original lender country (if multiple countries)",ISBLANK(F45)=TRUE,LEN(F$14)-LEN(SUBSTITUTE(F$14,";",""))&lt;&gt;0),"FORMAT_;",IF(AND(E45="Original lender country (if multiple countries)",ISBLANK(F45)=FALSE,LEN(F45)-LEN(SUBSTITUTE(F45,";",""))=0),"FORMAT_;",IF(OR(AND(E45="Designated Entity LEI",LEN(F45)&lt;&gt;20),AND(G45="{LEI}",LEN(F45)&lt;&gt;0,LEN(F45)&lt;20),AND(G45="{ISIN}",LEN(F45)&lt;&gt;0,LEN(F45)&lt;12),AND(LEN(F45)&lt;&gt;20,E45="Retaining entity LEI",ISBLANK(F45)=FALSE),AND(E45="Instrument ISIN",ISBLANK(F45)=FALSE,LEN(F45)&gt;0,LEN(F45)&lt;11),AND(D45="M",LEFT(G45,4)="{DAT",LEN(F45)&lt;&gt;10)),"FORMAT_LEN",IF(OR(AND(F45&lt;&gt;"",LEFT(G45,4)&lt;&gt;"{TEX",ISNUMBER(SUMPRODUCT(FIND(MID(F45,ROW(INDIRECT("1:"&amp;LEN(F45))),1),W45)))=FALSE),AND(F45&lt;&gt;"",LEFT(G45,4)&lt;&gt;"{TEX",ISERROR(SUMPRODUCT(SEARCH(MID(F45,ROW(INDIRECT("1:"&amp;LEN(TRIM(F45)))),1)," "&amp;W45&amp;CHAR(10)&amp;"""")))=TRUE)),"FORMAT_CHAR",IF(LEFT(G45,4)="{TEX","TEXT","UNK")))))))))))))))))))))))))</f>
        <v>TEXT</v>
      </c>
      <c r="V45" s="127" t="b" cm="1">
        <f t="array" aca="1" ref="V45" ca="1">IF(OR(LEN(F45)&gt;P45+1),FALSE,IF(LEFT(G45,5)="{TEXT",TRUE,IF(AND(ISBLANK(F45)=FALSE,G45="{DATE_TEXT-YYYY-MM-DD}",LEN(F45)&lt;&gt;10),FALSE,IF(AND(ISBLANK(F45)=FALSE,ISNUMBER(SUMPRODUCT(SEARCH(MID(F45,ROW(INDIRECT("1:"&amp;LEN(TRIM(F45)))),1)," "&amp;W45&amp;CHAR(10)&amp;"""")))=FALSE),FALSE,TRUE))))</f>
        <v>1</v>
      </c>
      <c r="W45" s="128" t="str">
        <f>IF(G45="{Applicable/N/A}","N/Aplicable",IF(E45="Designated Entity LEI","ABCDEFGHIJKLMNOPQRSTUVWXYZ0123456789",IF(OR(G45="{ISIN}",G45="{LEI}"),";ABCDEFGHIJKLMNOPQRSTUVWXYZ0123456789",IF(G45="{Master Trust/Other}","Master TuOhe",IF(E45="Securitisation type","Privateublc",IF(LEFT(G45,4)="{CA_",Val!B$21,IF(G45="{COUNTRY_EU_LIST}"," ;abcdefghijklmnopqrstuvwxyzABCDEFGHIJKLMNOPQRSTUVWXYZ0123456789",IF(OR(G45="{NOTIFICATION ID}",G45="{SECURITISATION ID}"),Val!B$15,IF(G45="{COUNTRY_EU}"," ;abcdefghijklmnopqrstuvwxyzABCDEFGHIJKLMNOPQRSTUVWXYZ",IF(G45="{Confirmed/Unconfirmed}","ConfirmedUnc",IF(G45="{Confirmed/Unconfirmed/N/A}","Confirmed/UncNA",IF(LEFT(G45,4)="{DAT","0123456789-",IF(LEFT(G45,4)="{Y/N","YN",IF(OR(LEFT(G45,4)="{N/A",LEFT(G45,4)="{LIS",LEFT(G45,4)="{No ",LEFT(G45,4)="{SEC",LEFT(G45,4)="{Mas"),Val!B$20,IF(LEFT(G45,4)="{TEX",Val!B$21,IF(LEFT(G45,4)="{ALP",Val!B$20,IF(LEFT(G45,4)="{COU",Val!B$20)))))))))))))))))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45" s="133"/>
      <c r="Y45" s="133"/>
      <c r="Z45" s="133"/>
      <c r="AA45" s="133"/>
      <c r="AB45" s="135"/>
      <c r="AC45" s="135"/>
      <c r="AD45" s="133"/>
      <c r="AE45" s="133"/>
      <c r="AF45" s="133"/>
      <c r="AG45" s="130" t="s">
        <v>786</v>
      </c>
      <c r="AH45" s="133"/>
      <c r="AI45" s="118"/>
      <c r="AJ45" s="133"/>
      <c r="AK45" s="76"/>
    </row>
    <row r="46" spans="1:37" s="2" customFormat="1" ht="105" x14ac:dyDescent="0.25">
      <c r="A46" s="15" t="s">
        <v>1195</v>
      </c>
      <c r="B46" s="16" t="s">
        <v>226</v>
      </c>
      <c r="C46" s="20" t="s">
        <v>209</v>
      </c>
      <c r="D46" s="21" t="s">
        <v>52</v>
      </c>
      <c r="E46" s="22" t="s">
        <v>210</v>
      </c>
      <c r="F46" s="59" t="s">
        <v>49</v>
      </c>
      <c r="G46" s="60" t="s">
        <v>176</v>
      </c>
      <c r="H46" s="156" t="s">
        <v>1065</v>
      </c>
      <c r="I46" s="94" t="s">
        <v>1371</v>
      </c>
      <c r="J46" s="137" t="s">
        <v>211</v>
      </c>
      <c r="K46" s="139" t="s">
        <v>1063</v>
      </c>
      <c r="L46" s="139" t="s">
        <v>213</v>
      </c>
      <c r="M46" s="139" t="s">
        <v>171</v>
      </c>
      <c r="N46" s="141" t="s">
        <v>196</v>
      </c>
      <c r="O46" s="127">
        <f t="shared" ca="1" si="1"/>
        <v>1</v>
      </c>
      <c r="P46" s="127">
        <v>12</v>
      </c>
      <c r="Q46" s="128" t="str">
        <f ca="1">IF(AND(E46="Last notification date",MONTH(TODAY())&gt;9,DAY(TODAY())&gt;9),YEAR(TODAY())&amp;"-"&amp;MONTH(TODAY())&amp;"-"&amp;DAY(TODAY()),IF(AND(E46="Last notification date",MONTH(TODAY())&lt;9,DAY(TODAY())&lt;10),YEAR(TODAY())&amp;"-0"&amp;MONTH(TODAY())&amp;"-0"&amp;DAY(TODAY()),IF(AND(E46="Last notification date",MONTH(TODAY())&gt;9,DAY(TODAY())&lt;10),YEAR(TODAY())&amp;"-"&amp;MONTH(TODAY())&amp;"-0"&amp;DAY(TODAY()),IF(AND(E46="Last notification date",MONTH(TODAY())&lt;10,DAY(TODAY())&gt;9),YEAR(TODAY())&amp;"-0"&amp;MONTH(TODAY())&amp;"-"&amp;DAY(TODAY()),IF(LEFT(G46,4)="{SEC","SEC ID",IF(LEFT(G46,4)="{DAT","DATE",IF(LEFT(G46,4)="{TEX",Val!B$21,IF(LEFT(G46,4)="{ALP",Val!B$20,IF(LEFT(G46,4)="{COU",Val!B$20,IF(OR(LEFT(G46,4)="{ISI",LEFT(G46,4)="{LEI"),Val!B$17,IF(OR(LEFT(G46,4)="{CA_",LEFT(G46,4)="{Mas",LEFT(G46,4)="{Y/N",LEFT(G46,4)="{No ",LEFT(G46,4)="{N/A",LEFT(G46,4)="{Con",LEFT(G46,4)="{LIS"),"LIST","")))))))))))</f>
        <v>LIST</v>
      </c>
      <c r="R46" s="127">
        <f t="shared" si="2"/>
        <v>3</v>
      </c>
      <c r="S46" s="129"/>
      <c r="T46" s="127" t="str">
        <f t="shared" si="4"/>
        <v>UNK</v>
      </c>
      <c r="U46" s="127" t="str" cm="1">
        <f t="array" aca="1" ref="U46" ca="1">IF(AND(E46="Payment exemption explanation",ISBLANK(F46)=FALSE,F$77="Confirmed"),"FORMAT",IF(AND(E46="Historical Default and Loss Performance Data location",F$3="Public",ISBLANK(F46)=TRUE),"FORMAT",IF(AND(E45="Subject to severe clawback",F45="Y",ISBLANK(F46)=TRUE),"FORMAT",IF(AND(E45="Subject to severe clawback",F45="N",ISBLANK(F46)=FALSE),"FORMAT",IF(AND(OR(E46="Credit granting criteria supervision comment",E46="Credit granting criteria compliance comment"),ISBLANK(F46)=FALSE,OR(AND(F$34="N",E441="Originator (or original lender) is not a Credit institution"),AND(F$37="N",E$37="Originator (or original lender) is not a Credit institution"))),"FORMAT_S17",IF(AND(C46="STSS60",E46="Location of Liability cash flow model",ISBLANK(F46)=TRUE,F$3="Public"),"FORMAT_S60",IF(AND(C46="STSS58",E46="Historical Default and Loss Performance Data location",ISBLANK(F46)=TRUE,F$3="Public"),"FORMAT_S37",IF(AND(E46="Sponsor LEI",ISBLANK(F46)=TRUE,ISBLANK(F$8)=TRUE),"FORMAT_LEI",IF(AND(E46="Originator LEI",ISBLANK(F46)=TRUE,ISBLANK(F$11)=TRUE),"FORMAT_LEI",IF(OR(T46="EMPTY",P46+1&lt;LEN(F46),AND(G45="{Confirmed/Unconfirmed/N/A}",S46="N/A",F45="N/A",F46&lt;&gt;"")),"FORMAT",IF(OR(AND(E46="Non-ABCP securitisation unique identifier",MID(F46,21,1)&lt;&gt;"N"),AND(E46="ABCP transaction unique identifier",MID(F46,21,1)&lt;&gt;"T"),AND(E46="ABCP programme unique identifier",MID(F46,21,1)&lt;&gt;"P")),"FORMAT_SEC_ID",IF(AND(E46="Underlying exposures classification",F46&lt;&gt;"residential mortgages",F46&lt;&gt;"commercial mortgages",F46&lt;&gt;"credit facilities provided to individuals for personal, family or household consumption purposes",F46&lt;&gt;"credit facilities, including loans and leases, provided to any type of enterprise or corporation",F46&lt;&gt;"auto loans/leases",F46&lt;&gt;"credit-card receivables",F46&lt;&gt;"trade receivables",F46&lt;&gt;"others"),"FORMAT_LIST",IF(AND(E46="Instrument code",LEN(F46)-LEN(SUBSTITUTE(F46,";",""))&lt;&gt;LEN(F45)-LEN(SUBSTITUTE(F45,";",""))),"FORMAT_;",IF(AND(E46="Sponsor country (if multiple countries)",LEN(F46)-LEN(SUBSTITUTE(F46,";",""))&lt;&gt;LEN(F$11)-LEN(SUBSTITUTE(F$11,";",""))),"FORMAT_;",IF(AND(E46="Sponsor country (if multiple countries)",ISBLANK(F46)=FALSE,LEN(F46)-LEN(SUBSTITUTE(F46,";",""))=0),"FORMAT_;",IF(AND(E46="Sponsor country (if multiple countries)",ISBLANK(F46)=TRUE,LEN(F$11)-LEN(SUBSTITUTE(F$11,";",""))&lt;&gt;0),"FORMAT_;",IF(AND(E46="Originator country  (if multiple countries)",LEN(F46)-LEN(SUBSTITUTE(F46,";",""))&lt;&gt;0,ISBLANK(F46)=FALSE,LEN(F46)-LEN(SUBSTITUTE(F46,";",""))&lt;&gt;LEN(F$8)-LEN(SUBSTITUTE(F$8,";",""))),"FORMAT_;",IF(AND(E46="Originator country  (if multiple countries)",ISBLANK(F46)=FALSE,LEN(F46)-LEN(SUBSTITUTE(F46,";",""))=0),"FORMAT_;",IF(AND(E46="Originator country  (if multiple countries)",ISBLANK(F46)=TRUE,LEN(F$8)-LEN(SUBSTITUTE(F$8,";",""))&lt;&gt;0),"FORMAT_;",IF(AND(E46="Original lender country (if multiple countries)",ISBLANK(F46)=FALSE,LEN(F46)-LEN(SUBSTITUTE(F46,";",""))&lt;&gt;0,LEN(F46)-LEN(SUBSTITUTE(F46,";",""))&lt;&gt;LEN(F$14)-LEN(SUBSTITUTE(F$14,";",""))),"FORMAT_;",IF(AND(E46="Original lender country (if multiple countries)",ISBLANK(F46)=TRUE,LEN(F$14)-LEN(SUBSTITUTE(F$14,";",""))&lt;&gt;0),"FORMAT_;",IF(AND(E46="Original lender country (if multiple countries)",ISBLANK(F46)=FALSE,LEN(F46)-LEN(SUBSTITUTE(F46,";",""))=0),"FORMAT_;",IF(OR(AND(E46="Designated Entity LEI",LEN(F46)&lt;&gt;20),AND(G46="{LEI}",LEN(F46)&lt;&gt;0,LEN(F46)&lt;20),AND(G46="{ISIN}",LEN(F46)&lt;&gt;0,LEN(F46)&lt;12),AND(LEN(F46)&lt;&gt;20,E46="Retaining entity LEI",ISBLANK(F46)=FALSE),AND(E46="Instrument ISIN",ISBLANK(F46)=FALSE,LEN(F46)&gt;0,LEN(F46)&lt;11),AND(D46="M",LEFT(G46,4)="{DAT",LEN(F46)&lt;&gt;10)),"FORMAT_LEN",IF(OR(AND(F46&lt;&gt;"",LEFT(G46,4)&lt;&gt;"{TEX",ISNUMBER(SUMPRODUCT(FIND(MID(F46,ROW(INDIRECT("1:"&amp;LEN(F46))),1),W46)))=FALSE),AND(F46&lt;&gt;"",LEFT(G46,4)&lt;&gt;"{TEX",ISERROR(SUMPRODUCT(SEARCH(MID(F46,ROW(INDIRECT("1:"&amp;LEN(TRIM(F46)))),1)," "&amp;W46&amp;CHAR(10)&amp;"""")))=TRUE)),"FORMAT_CHAR",IF(LEFT(G46,4)="{TEX","TEXT","UNK")))))))))))))))))))))))))</f>
        <v>UNK</v>
      </c>
      <c r="V46" s="127" t="b" cm="1">
        <f t="array" aca="1" ref="V46" ca="1">IF(OR(LEN(F46)&gt;P46+1),FALSE,IF(LEFT(G46,5)="{TEXT",TRUE,IF(AND(ISBLANK(F46)=FALSE,G46="{DATE_TEXT-YYYY-MM-DD}",LEN(F46)&lt;&gt;10),FALSE,IF(AND(ISBLANK(F46)=FALSE,ISNUMBER(SUMPRODUCT(SEARCH(MID(F46,ROW(INDIRECT("1:"&amp;LEN(TRIM(F46)))),1)," "&amp;W46&amp;CHAR(10)&amp;"""")))=FALSE),FALSE,TRUE))))</f>
        <v>1</v>
      </c>
      <c r="W46" s="128" t="str">
        <f>IF(G46="{Applicable/N/A}","N/Aplicable",IF(E46="Designated Entity LEI","ABCDEFGHIJKLMNOPQRSTUVWXYZ0123456789",IF(OR(G46="{ISIN}",G46="{LEI}"),";ABCDEFGHIJKLMNOPQRSTUVWXYZ0123456789",IF(G46="{Master Trust/Other}","Master TuOhe",IF(E46="Securitisation type","Privateublc",IF(LEFT(G46,4)="{CA_",Val!B$21,IF(G46="{COUNTRY_EU_LIST}"," ;abcdefghijklmnopqrstuvwxyzABCDEFGHIJKLMNOPQRSTUVWXYZ0123456789",IF(OR(G46="{NOTIFICATION ID}",G46="{SECURITISATION ID}"),Val!B$15,IF(G46="{COUNTRY_EU}"," ;abcdefghijklmnopqrstuvwxyzABCDEFGHIJKLMNOPQRSTUVWXYZ",IF(G46="{Confirmed/Unconfirmed}","ConfirmedUnc",IF(G46="{Confirmed/Unconfirmed/N/A}","Confirmed/UncNA",IF(LEFT(G46,4)="{DAT","0123456789-",IF(LEFT(G46,4)="{Y/N","YN",IF(OR(LEFT(G46,4)="{N/A",LEFT(G46,4)="{LIS",LEFT(G46,4)="{No ",LEFT(G46,4)="{SEC",LEFT(G46,4)="{Mas"),Val!B$20,IF(LEFT(G46,4)="{TEX",Val!B$21,IF(LEFT(G46,4)="{ALP",Val!B$20,IF(LEFT(G46,4)="{COU",Val!B$20)))))))))))))))))</f>
        <v>Confirmed/UncNA</v>
      </c>
      <c r="X46" s="133"/>
      <c r="Y46" s="133"/>
      <c r="Z46" s="133"/>
      <c r="AA46" s="133"/>
      <c r="AB46" s="135"/>
      <c r="AC46" s="135"/>
      <c r="AD46" s="133"/>
      <c r="AE46" s="133"/>
      <c r="AF46" s="133"/>
      <c r="AG46" s="130" t="s">
        <v>784</v>
      </c>
      <c r="AH46" s="133"/>
      <c r="AI46" s="118"/>
      <c r="AJ46" s="133"/>
      <c r="AK46" s="76"/>
    </row>
    <row r="47" spans="1:37" s="2" customFormat="1" ht="120.75" x14ac:dyDescent="0.25">
      <c r="A47" s="15" t="s">
        <v>1196</v>
      </c>
      <c r="B47" s="16" t="s">
        <v>233</v>
      </c>
      <c r="C47" s="30" t="s">
        <v>209</v>
      </c>
      <c r="D47" s="31" t="s">
        <v>46</v>
      </c>
      <c r="E47" s="26" t="s">
        <v>215</v>
      </c>
      <c r="F47" s="63"/>
      <c r="G47" s="110" t="s">
        <v>114</v>
      </c>
      <c r="H47" s="157"/>
      <c r="I47" s="89" t="s">
        <v>1330</v>
      </c>
      <c r="J47" s="148" t="s">
        <v>211</v>
      </c>
      <c r="K47" s="146" t="s">
        <v>212</v>
      </c>
      <c r="L47" s="146" t="s">
        <v>213</v>
      </c>
      <c r="M47" s="146" t="s">
        <v>171</v>
      </c>
      <c r="N47" s="164" t="s">
        <v>196</v>
      </c>
      <c r="O47" s="127">
        <f t="shared" ca="1" si="1"/>
        <v>1</v>
      </c>
      <c r="P47" s="127">
        <v>5000</v>
      </c>
      <c r="Q47" s="128" t="str">
        <f ca="1">IF(AND(E47="Last notification date",MONTH(TODAY())&gt;9,DAY(TODAY())&gt;9),YEAR(TODAY())&amp;"-"&amp;MONTH(TODAY())&amp;"-"&amp;DAY(TODAY()),IF(AND(E47="Last notification date",MONTH(TODAY())&lt;9,DAY(TODAY())&lt;10),YEAR(TODAY())&amp;"-0"&amp;MONTH(TODAY())&amp;"-0"&amp;DAY(TODAY()),IF(AND(E47="Last notification date",MONTH(TODAY())&gt;9,DAY(TODAY())&lt;10),YEAR(TODAY())&amp;"-"&amp;MONTH(TODAY())&amp;"-0"&amp;DAY(TODAY()),IF(AND(E47="Last notification date",MONTH(TODAY())&lt;10,DAY(TODAY())&gt;9),YEAR(TODAY())&amp;"-0"&amp;MONTH(TODAY())&amp;"-"&amp;DAY(TODAY()),IF(LEFT(G47,4)="{SEC","SEC ID",IF(LEFT(G47,4)="{DAT","DATE",IF(LEFT(G47,4)="{TEX",Val!B$21,IF(LEFT(G47,4)="{ALP",Val!B$20,IF(LEFT(G47,4)="{COU",Val!B$20,IF(OR(LEFT(G47,4)="{ISI",LEFT(G47,4)="{LEI"),Val!B$17,IF(OR(LEFT(G47,4)="{CA_",LEFT(G47,4)="{Mas",LEFT(G47,4)="{Y/N",LEFT(G47,4)="{No ",LEFT(G47,4)="{N/A",LEFT(G47,4)="{Con",LEFT(G47,4)="{LIS"),"LIST","")))))))))))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47" s="127">
        <f t="shared" si="2"/>
        <v>0</v>
      </c>
      <c r="S47" s="129" t="s">
        <v>49</v>
      </c>
      <c r="T47" s="127" t="str">
        <f t="shared" si="4"/>
        <v>BLANK</v>
      </c>
      <c r="U47" s="127" t="str" cm="1">
        <f t="array" aca="1" ref="U47" ca="1">IF(AND(E47="Payment exemption explanation",ISBLANK(F47)=FALSE,F$77="Confirmed"),"FORMAT",IF(AND(E47="Historical Default and Loss Performance Data location",F$3="Public",ISBLANK(F47)=TRUE),"FORMAT",IF(AND(E46="Subject to severe clawback",F46="Y",ISBLANK(F47)=TRUE),"FORMAT",IF(AND(E46="Subject to severe clawback",F46="N",ISBLANK(F47)=FALSE),"FORMAT",IF(AND(OR(E47="Credit granting criteria supervision comment",E47="Credit granting criteria compliance comment"),ISBLANK(F47)=FALSE,OR(AND(F$34="N",E442="Originator (or original lender) is not a Credit institution"),AND(F$37="N",E$37="Originator (or original lender) is not a Credit institution"))),"FORMAT_S17",IF(AND(C47="STSS60",E47="Location of Liability cash flow model",ISBLANK(F47)=TRUE,F$3="Public"),"FORMAT_S60",IF(AND(C47="STSS58",E47="Historical Default and Loss Performance Data location",ISBLANK(F47)=TRUE,F$3="Public"),"FORMAT_S37",IF(AND(E47="Sponsor LEI",ISBLANK(F47)=TRUE,ISBLANK(F$8)=TRUE),"FORMAT_LEI",IF(AND(E47="Originator LEI",ISBLANK(F47)=TRUE,ISBLANK(F$11)=TRUE),"FORMAT_LEI",IF(OR(T47="EMPTY",P47+1&lt;LEN(F47),AND(G46="{Confirmed/Unconfirmed/N/A}",S47="N/A",F46="N/A",F47&lt;&gt;"")),"FORMAT",IF(OR(AND(E47="Non-ABCP securitisation unique identifier",MID(F47,21,1)&lt;&gt;"N"),AND(E47="ABCP transaction unique identifier",MID(F47,21,1)&lt;&gt;"T"),AND(E47="ABCP programme unique identifier",MID(F47,21,1)&lt;&gt;"P")),"FORMAT_SEC_ID",IF(AND(E47="Underlying exposures classification",F47&lt;&gt;"residential mortgages",F47&lt;&gt;"commercial mortgages",F47&lt;&gt;"credit facilities provided to individuals for personal, family or household consumption purposes",F47&lt;&gt;"credit facilities, including loans and leases, provided to any type of enterprise or corporation",F47&lt;&gt;"auto loans/leases",F47&lt;&gt;"credit-card receivables",F47&lt;&gt;"trade receivables",F47&lt;&gt;"others"),"FORMAT_LIST",IF(AND(E47="Instrument code",LEN(F47)-LEN(SUBSTITUTE(F47,";",""))&lt;&gt;LEN(F46)-LEN(SUBSTITUTE(F46,";",""))),"FORMAT_;",IF(AND(E47="Sponsor country (if multiple countries)",LEN(F47)-LEN(SUBSTITUTE(F47,";",""))&lt;&gt;LEN(F$11)-LEN(SUBSTITUTE(F$11,";",""))),"FORMAT_;",IF(AND(E47="Sponsor country (if multiple countries)",ISBLANK(F47)=FALSE,LEN(F47)-LEN(SUBSTITUTE(F47,";",""))=0),"FORMAT_;",IF(AND(E47="Sponsor country (if multiple countries)",ISBLANK(F47)=TRUE,LEN(F$11)-LEN(SUBSTITUTE(F$11,";",""))&lt;&gt;0),"FORMAT_;",IF(AND(E47="Originator country  (if multiple countries)",LEN(F47)-LEN(SUBSTITUTE(F47,";",""))&lt;&gt;0,ISBLANK(F47)=FALSE,LEN(F47)-LEN(SUBSTITUTE(F47,";",""))&lt;&gt;LEN(F$8)-LEN(SUBSTITUTE(F$8,";",""))),"FORMAT_;",IF(AND(E47="Originator country  (if multiple countries)",ISBLANK(F47)=FALSE,LEN(F47)-LEN(SUBSTITUTE(F47,";",""))=0),"FORMAT_;",IF(AND(E47="Originator country  (if multiple countries)",ISBLANK(F47)=TRUE,LEN(F$8)-LEN(SUBSTITUTE(F$8,";",""))&lt;&gt;0),"FORMAT_;",IF(AND(E47="Original lender country (if multiple countries)",ISBLANK(F47)=FALSE,LEN(F47)-LEN(SUBSTITUTE(F47,";",""))&lt;&gt;0,LEN(F47)-LEN(SUBSTITUTE(F47,";",""))&lt;&gt;LEN(F$14)-LEN(SUBSTITUTE(F$14,";",""))),"FORMAT_;",IF(AND(E47="Original lender country (if multiple countries)",ISBLANK(F47)=TRUE,LEN(F$14)-LEN(SUBSTITUTE(F$14,";",""))&lt;&gt;0),"FORMAT_;",IF(AND(E47="Original lender country (if multiple countries)",ISBLANK(F47)=FALSE,LEN(F47)-LEN(SUBSTITUTE(F47,";",""))=0),"FORMAT_;",IF(OR(AND(E47="Designated Entity LEI",LEN(F47)&lt;&gt;20),AND(G47="{LEI}",LEN(F47)&lt;&gt;0,LEN(F47)&lt;20),AND(G47="{ISIN}",LEN(F47)&lt;&gt;0,LEN(F47)&lt;12),AND(LEN(F47)&lt;&gt;20,E47="Retaining entity LEI",ISBLANK(F47)=FALSE),AND(E47="Instrument ISIN",ISBLANK(F47)=FALSE,LEN(F47)&gt;0,LEN(F47)&lt;11),AND(D47="M",LEFT(G47,4)="{DAT",LEN(F47)&lt;&gt;10)),"FORMAT_LEN",IF(OR(AND(F47&lt;&gt;"",LEFT(G47,4)&lt;&gt;"{TEX",ISNUMBER(SUMPRODUCT(FIND(MID(F47,ROW(INDIRECT("1:"&amp;LEN(F47))),1),W47)))=FALSE),AND(F47&lt;&gt;"",LEFT(G47,4)&lt;&gt;"{TEX",ISERROR(SUMPRODUCT(SEARCH(MID(F47,ROW(INDIRECT("1:"&amp;LEN(TRIM(F47)))),1)," "&amp;W47&amp;CHAR(10)&amp;"""")))=TRUE)),"FORMAT_CHAR",IF(LEFT(G47,4)="{TEX","TEXT","UNK")))))))))))))))))))))))))</f>
        <v>TEXT</v>
      </c>
      <c r="V47" s="127" t="b" cm="1">
        <f t="array" aca="1" ref="V47" ca="1">IF(OR(LEN(F47)&gt;P47+1),FALSE,IF(LEFT(G47,5)="{TEXT",TRUE,IF(AND(ISBLANK(F47)=FALSE,G47="{DATE_TEXT-YYYY-MM-DD}",LEN(F47)&lt;&gt;10),FALSE,IF(AND(ISBLANK(F47)=FALSE,ISNUMBER(SUMPRODUCT(SEARCH(MID(F47,ROW(INDIRECT("1:"&amp;LEN(TRIM(F47)))),1)," "&amp;W47&amp;CHAR(10)&amp;"""")))=FALSE),FALSE,TRUE))))</f>
        <v>1</v>
      </c>
      <c r="W47" s="128" t="str">
        <f>IF(G47="{Applicable/N/A}","N/Aplicable",IF(E47="Designated Entity LEI","ABCDEFGHIJKLMNOPQRSTUVWXYZ0123456789",IF(OR(G47="{ISIN}",G47="{LEI}"),";ABCDEFGHIJKLMNOPQRSTUVWXYZ0123456789",IF(G47="{Master Trust/Other}","Master TuOhe",IF(E47="Securitisation type","Privateublc",IF(LEFT(G47,4)="{CA_",Val!B$21,IF(G47="{COUNTRY_EU_LIST}"," ;abcdefghijklmnopqrstuvwxyzABCDEFGHIJKLMNOPQRSTUVWXYZ0123456789",IF(OR(G47="{NOTIFICATION ID}",G47="{SECURITISATION ID}"),Val!B$15,IF(G47="{COUNTRY_EU}"," ;abcdefghijklmnopqrstuvwxyzABCDEFGHIJKLMNOPQRSTUVWXYZ",IF(G47="{Confirmed/Unconfirmed}","ConfirmedUnc",IF(G47="{Confirmed/Unconfirmed/N/A}","Confirmed/UncNA",IF(LEFT(G47,4)="{DAT","0123456789-",IF(LEFT(G47,4)="{Y/N","YN",IF(OR(LEFT(G47,4)="{N/A",LEFT(G47,4)="{LIS",LEFT(G47,4)="{No ",LEFT(G47,4)="{SEC",LEFT(G47,4)="{Mas"),Val!B$20,IF(LEFT(G47,4)="{TEX",Val!B$21,IF(LEFT(G47,4)="{ALP",Val!B$20,IF(LEFT(G47,4)="{COU",Val!B$20)))))))))))))))))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47" s="133"/>
      <c r="Y47" s="133"/>
      <c r="Z47" s="133"/>
      <c r="AA47" s="133"/>
      <c r="AB47" s="135"/>
      <c r="AC47" s="135"/>
      <c r="AD47" s="133"/>
      <c r="AE47" s="133"/>
      <c r="AF47" s="133"/>
      <c r="AG47" s="130" t="s">
        <v>790</v>
      </c>
      <c r="AH47" s="133"/>
      <c r="AI47" s="118"/>
      <c r="AJ47" s="133"/>
      <c r="AK47" s="76"/>
    </row>
    <row r="48" spans="1:37" s="2" customFormat="1" ht="90" x14ac:dyDescent="0.25">
      <c r="A48" s="15" t="s">
        <v>1197</v>
      </c>
      <c r="B48" s="16" t="s">
        <v>235</v>
      </c>
      <c r="C48" s="20" t="s">
        <v>217</v>
      </c>
      <c r="D48" s="21" t="s">
        <v>52</v>
      </c>
      <c r="E48" s="22" t="s">
        <v>218</v>
      </c>
      <c r="F48" s="59" t="s">
        <v>108</v>
      </c>
      <c r="G48" s="60" t="s">
        <v>41</v>
      </c>
      <c r="H48" s="43" t="s">
        <v>1104</v>
      </c>
      <c r="I48" s="89" t="s">
        <v>1331</v>
      </c>
      <c r="J48" s="137" t="s">
        <v>219</v>
      </c>
      <c r="K48" s="139" t="s">
        <v>220</v>
      </c>
      <c r="L48" s="139" t="s">
        <v>221</v>
      </c>
      <c r="M48" s="139" t="s">
        <v>171</v>
      </c>
      <c r="N48" s="141" t="s">
        <v>196</v>
      </c>
      <c r="O48" s="127">
        <f t="shared" ca="1" si="1"/>
        <v>1</v>
      </c>
      <c r="P48" s="127">
        <v>1</v>
      </c>
      <c r="Q48" s="128" t="str">
        <f ca="1">IF(AND(E48="Last notification date",MONTH(TODAY())&gt;9,DAY(TODAY())&gt;9),YEAR(TODAY())&amp;"-"&amp;MONTH(TODAY())&amp;"-"&amp;DAY(TODAY()),IF(AND(E48="Last notification date",MONTH(TODAY())&lt;9,DAY(TODAY())&lt;10),YEAR(TODAY())&amp;"-0"&amp;MONTH(TODAY())&amp;"-0"&amp;DAY(TODAY()),IF(AND(E48="Last notification date",MONTH(TODAY())&gt;9,DAY(TODAY())&lt;10),YEAR(TODAY())&amp;"-"&amp;MONTH(TODAY())&amp;"-0"&amp;DAY(TODAY()),IF(AND(E48="Last notification date",MONTH(TODAY())&lt;10,DAY(TODAY())&gt;9),YEAR(TODAY())&amp;"-0"&amp;MONTH(TODAY())&amp;"-"&amp;DAY(TODAY()),IF(LEFT(G48,4)="{SEC","SEC ID",IF(LEFT(G48,4)="{DAT","DATE",IF(LEFT(G48,4)="{TEX",Val!B$21,IF(LEFT(G48,4)="{ALP",Val!B$20,IF(LEFT(G48,4)="{COU",Val!B$20,IF(OR(LEFT(G48,4)="{ISI",LEFT(G48,4)="{LEI"),Val!B$17,IF(OR(LEFT(G48,4)="{CA_",LEFT(G48,4)="{Mas",LEFT(G48,4)="{Y/N",LEFT(G48,4)="{No ",LEFT(G48,4)="{N/A",LEFT(G48,4)="{Con",LEFT(G48,4)="{LIS"),"LIST","")))))))))))</f>
        <v>LIST</v>
      </c>
      <c r="R48" s="127">
        <f t="shared" si="2"/>
        <v>1</v>
      </c>
      <c r="S48" s="129"/>
      <c r="T48" s="127" t="str">
        <f t="shared" si="4"/>
        <v>UNK</v>
      </c>
      <c r="U48" s="127" t="str" cm="1">
        <f t="array" aca="1" ref="U48" ca="1">IF(AND(E48="Payment exemption explanation",ISBLANK(F48)=FALSE,F$77="Confirmed"),"FORMAT",IF(AND(E48="Historical Default and Loss Performance Data location",F$3="Public",ISBLANK(F48)=TRUE),"FORMAT",IF(AND(E47="Subject to severe clawback",F47="Y",ISBLANK(F48)=TRUE),"FORMAT",IF(AND(E47="Subject to severe clawback",F47="N",ISBLANK(F48)=FALSE),"FORMAT",IF(AND(OR(E48="Credit granting criteria supervision comment",E48="Credit granting criteria compliance comment"),ISBLANK(F48)=FALSE,OR(AND(F$34="N",E443="Originator (or original lender) is not a Credit institution"),AND(F$37="N",E$37="Originator (or original lender) is not a Credit institution"))),"FORMAT_S17",IF(AND(C48="STSS60",E48="Location of Liability cash flow model",ISBLANK(F48)=TRUE,F$3="Public"),"FORMAT_S60",IF(AND(C48="STSS58",E48="Historical Default and Loss Performance Data location",ISBLANK(F48)=TRUE,F$3="Public"),"FORMAT_S37",IF(AND(E48="Sponsor LEI",ISBLANK(F48)=TRUE,ISBLANK(F$8)=TRUE),"FORMAT_LEI",IF(AND(E48="Originator LEI",ISBLANK(F48)=TRUE,ISBLANK(F$11)=TRUE),"FORMAT_LEI",IF(OR(T48="EMPTY",P48+1&lt;LEN(F48),AND(G47="{Confirmed/Unconfirmed/N/A}",S48="N/A",F47="N/A",F48&lt;&gt;"")),"FORMAT",IF(OR(AND(E48="Non-ABCP securitisation unique identifier",MID(F48,21,1)&lt;&gt;"N"),AND(E48="ABCP transaction unique identifier",MID(F48,21,1)&lt;&gt;"T"),AND(E48="ABCP programme unique identifier",MID(F48,21,1)&lt;&gt;"P")),"FORMAT_SEC_ID",IF(AND(E48="Underlying exposures classification",F48&lt;&gt;"residential mortgages",F48&lt;&gt;"commercial mortgages",F48&lt;&gt;"credit facilities provided to individuals for personal, family or household consumption purposes",F48&lt;&gt;"credit facilities, including loans and leases, provided to any type of enterprise or corporation",F48&lt;&gt;"auto loans/leases",F48&lt;&gt;"credit-card receivables",F48&lt;&gt;"trade receivables",F48&lt;&gt;"others"),"FORMAT_LIST",IF(AND(E48="Instrument code",LEN(F48)-LEN(SUBSTITUTE(F48,";",""))&lt;&gt;LEN(F47)-LEN(SUBSTITUTE(F47,";",""))),"FORMAT_;",IF(AND(E48="Sponsor country (if multiple countries)",LEN(F48)-LEN(SUBSTITUTE(F48,";",""))&lt;&gt;LEN(F$11)-LEN(SUBSTITUTE(F$11,";",""))),"FORMAT_;",IF(AND(E48="Sponsor country (if multiple countries)",ISBLANK(F48)=FALSE,LEN(F48)-LEN(SUBSTITUTE(F48,";",""))=0),"FORMAT_;",IF(AND(E48="Sponsor country (if multiple countries)",ISBLANK(F48)=TRUE,LEN(F$11)-LEN(SUBSTITUTE(F$11,";",""))&lt;&gt;0),"FORMAT_;",IF(AND(E48="Originator country  (if multiple countries)",LEN(F48)-LEN(SUBSTITUTE(F48,";",""))&lt;&gt;0,ISBLANK(F48)=FALSE,LEN(F48)-LEN(SUBSTITUTE(F48,";",""))&lt;&gt;LEN(F$8)-LEN(SUBSTITUTE(F$8,";",""))),"FORMAT_;",IF(AND(E48="Originator country  (if multiple countries)",ISBLANK(F48)=FALSE,LEN(F48)-LEN(SUBSTITUTE(F48,";",""))=0),"FORMAT_;",IF(AND(E48="Originator country  (if multiple countries)",ISBLANK(F48)=TRUE,LEN(F$8)-LEN(SUBSTITUTE(F$8,";",""))&lt;&gt;0),"FORMAT_;",IF(AND(E48="Original lender country (if multiple countries)",ISBLANK(F48)=FALSE,LEN(F48)-LEN(SUBSTITUTE(F48,";",""))&lt;&gt;0,LEN(F48)-LEN(SUBSTITUTE(F48,";",""))&lt;&gt;LEN(F$14)-LEN(SUBSTITUTE(F$14,";",""))),"FORMAT_;",IF(AND(E48="Original lender country (if multiple countries)",ISBLANK(F48)=TRUE,LEN(F$14)-LEN(SUBSTITUTE(F$14,";",""))&lt;&gt;0),"FORMAT_;",IF(AND(E48="Original lender country (if multiple countries)",ISBLANK(F48)=FALSE,LEN(F48)-LEN(SUBSTITUTE(F48,";",""))=0),"FORMAT_;",IF(OR(AND(E48="Designated Entity LEI",LEN(F48)&lt;&gt;20),AND(G48="{LEI}",LEN(F48)&lt;&gt;0,LEN(F48)&lt;20),AND(G48="{ISIN}",LEN(F48)&lt;&gt;0,LEN(F48)&lt;12),AND(LEN(F48)&lt;&gt;20,E48="Retaining entity LEI",ISBLANK(F48)=FALSE),AND(E48="Instrument ISIN",ISBLANK(F48)=FALSE,LEN(F48)&gt;0,LEN(F48)&lt;11),AND(D48="M",LEFT(G48,4)="{DAT",LEN(F48)&lt;&gt;10)),"FORMAT_LEN",IF(OR(AND(F48&lt;&gt;"",LEFT(G48,4)&lt;&gt;"{TEX",ISNUMBER(SUMPRODUCT(FIND(MID(F48,ROW(INDIRECT("1:"&amp;LEN(F48))),1),W48)))=FALSE),AND(F48&lt;&gt;"",LEFT(G48,4)&lt;&gt;"{TEX",ISERROR(SUMPRODUCT(SEARCH(MID(F48,ROW(INDIRECT("1:"&amp;LEN(TRIM(F48)))),1)," "&amp;W48&amp;CHAR(10)&amp;"""")))=TRUE)),"FORMAT_CHAR",IF(LEFT(G48,4)="{TEX","TEXT","UNK")))))))))))))))))))))))))</f>
        <v>UNK</v>
      </c>
      <c r="V48" s="127" t="b" cm="1">
        <f t="array" aca="1" ref="V48" ca="1">IF(OR(LEN(F48)&gt;P48+1),FALSE,IF(LEFT(G48,5)="{TEXT",TRUE,IF(AND(ISBLANK(F48)=FALSE,G48="{DATE_TEXT-YYYY-MM-DD}",LEN(F48)&lt;&gt;10),FALSE,IF(AND(ISBLANK(F48)=FALSE,ISNUMBER(SUMPRODUCT(SEARCH(MID(F48,ROW(INDIRECT("1:"&amp;LEN(TRIM(F48)))),1)," "&amp;W48&amp;CHAR(10)&amp;"""")))=FALSE),FALSE,TRUE))))</f>
        <v>1</v>
      </c>
      <c r="W48" s="128" t="str">
        <f>IF(G48="{Applicable/N/A}","N/Aplicable",IF(E48="Designated Entity LEI","ABCDEFGHIJKLMNOPQRSTUVWXYZ0123456789",IF(OR(G48="{ISIN}",G48="{LEI}"),";ABCDEFGHIJKLMNOPQRSTUVWXYZ0123456789",IF(G48="{Master Trust/Other}","Master TuOhe",IF(E48="Securitisation type","Privateublc",IF(LEFT(G48,4)="{CA_",Val!B$21,IF(G48="{COUNTRY_EU_LIST}"," ;abcdefghijklmnopqrstuvwxyzABCDEFGHIJKLMNOPQRSTUVWXYZ0123456789",IF(OR(G48="{NOTIFICATION ID}",G48="{SECURITISATION ID}"),Val!B$15,IF(G48="{COUNTRY_EU}"," ;abcdefghijklmnopqrstuvwxyzABCDEFGHIJKLMNOPQRSTUVWXYZ",IF(G48="{Confirmed/Unconfirmed}","ConfirmedUnc",IF(G48="{Confirmed/Unconfirmed/N/A}","Confirmed/UncNA",IF(LEFT(G48,4)="{DAT","0123456789-",IF(LEFT(G48,4)="{Y/N","YN",IF(OR(LEFT(G48,4)="{N/A",LEFT(G48,4)="{LIS",LEFT(G48,4)="{No ",LEFT(G48,4)="{SEC",LEFT(G48,4)="{Mas"),Val!B$20,IF(LEFT(G48,4)="{TEX",Val!B$21,IF(LEFT(G48,4)="{ALP",Val!B$20,IF(LEFT(G48,4)="{COU",Val!B$20)))))))))))))))))</f>
        <v>YN</v>
      </c>
      <c r="X48" s="133"/>
      <c r="Y48" s="133"/>
      <c r="Z48" s="133"/>
      <c r="AA48" s="133"/>
      <c r="AB48" s="135"/>
      <c r="AC48" s="135"/>
      <c r="AD48" s="133"/>
      <c r="AE48" s="133"/>
      <c r="AF48" s="133"/>
      <c r="AG48" s="130" t="s">
        <v>820</v>
      </c>
      <c r="AH48" s="133"/>
      <c r="AI48" s="118"/>
      <c r="AJ48" s="133"/>
      <c r="AK48" s="76"/>
    </row>
    <row r="49" spans="1:37" s="2" customFormat="1" ht="180" x14ac:dyDescent="0.25">
      <c r="A49" s="15" t="s">
        <v>1198</v>
      </c>
      <c r="B49" s="16" t="s">
        <v>238</v>
      </c>
      <c r="C49" s="20" t="s">
        <v>217</v>
      </c>
      <c r="D49" s="21" t="s">
        <v>52</v>
      </c>
      <c r="E49" s="22" t="s">
        <v>223</v>
      </c>
      <c r="F49" s="59" t="s">
        <v>49</v>
      </c>
      <c r="G49" s="60" t="s">
        <v>176</v>
      </c>
      <c r="H49" s="156" t="s">
        <v>1103</v>
      </c>
      <c r="I49" s="94" t="s">
        <v>1332</v>
      </c>
      <c r="J49" s="147"/>
      <c r="K49" s="149"/>
      <c r="L49" s="149" t="s">
        <v>221</v>
      </c>
      <c r="M49" s="149" t="s">
        <v>171</v>
      </c>
      <c r="N49" s="165" t="s">
        <v>196</v>
      </c>
      <c r="O49" s="127">
        <f t="shared" ca="1" si="1"/>
        <v>1</v>
      </c>
      <c r="P49" s="127">
        <v>12</v>
      </c>
      <c r="Q49" s="128" t="str">
        <f ca="1">IF(AND(E49="Last notification date",MONTH(TODAY())&gt;9,DAY(TODAY())&gt;9),YEAR(TODAY())&amp;"-"&amp;MONTH(TODAY())&amp;"-"&amp;DAY(TODAY()),IF(AND(E49="Last notification date",MONTH(TODAY())&lt;9,DAY(TODAY())&lt;10),YEAR(TODAY())&amp;"-0"&amp;MONTH(TODAY())&amp;"-0"&amp;DAY(TODAY()),IF(AND(E49="Last notification date",MONTH(TODAY())&gt;9,DAY(TODAY())&lt;10),YEAR(TODAY())&amp;"-"&amp;MONTH(TODAY())&amp;"-0"&amp;DAY(TODAY()),IF(AND(E49="Last notification date",MONTH(TODAY())&lt;10,DAY(TODAY())&gt;9),YEAR(TODAY())&amp;"-0"&amp;MONTH(TODAY())&amp;"-"&amp;DAY(TODAY()),IF(LEFT(G49,4)="{SEC","SEC ID",IF(LEFT(G49,4)="{DAT","DATE",IF(LEFT(G49,4)="{TEX",Val!B$21,IF(LEFT(G49,4)="{ALP",Val!B$20,IF(LEFT(G49,4)="{COU",Val!B$20,IF(OR(LEFT(G49,4)="{ISI",LEFT(G49,4)="{LEI"),Val!B$17,IF(OR(LEFT(G49,4)="{CA_",LEFT(G49,4)="{Mas",LEFT(G49,4)="{Y/N",LEFT(G49,4)="{No ",LEFT(G49,4)="{N/A",LEFT(G49,4)="{Con",LEFT(G49,4)="{LIS"),"LIST","")))))))))))</f>
        <v>LIST</v>
      </c>
      <c r="R49" s="127">
        <f t="shared" si="2"/>
        <v>3</v>
      </c>
      <c r="S49" s="129"/>
      <c r="T49" s="127" t="str">
        <f t="shared" si="4"/>
        <v>UNK</v>
      </c>
      <c r="U49" s="127" t="str" cm="1">
        <f t="array" aca="1" ref="U49" ca="1">IF(AND(E49="Payment exemption explanation",ISBLANK(F49)=FALSE,F$77="Confirmed"),"FORMAT",IF(AND(E49="Historical Default and Loss Performance Data location",F$3="Public",ISBLANK(F49)=TRUE),"FORMAT",IF(AND(E48="Subject to severe clawback",F48="Y",ISBLANK(F49)=TRUE),"FORMAT",IF(AND(E48="Subject to severe clawback",F48="N",ISBLANK(F49)=FALSE),"FORMAT",IF(AND(OR(E49="Credit granting criteria supervision comment",E49="Credit granting criteria compliance comment"),ISBLANK(F49)=FALSE,OR(AND(F$34="N",E444="Originator (or original lender) is not a Credit institution"),AND(F$37="N",E$37="Originator (or original lender) is not a Credit institution"))),"FORMAT_S17",IF(AND(C49="STSS60",E49="Location of Liability cash flow model",ISBLANK(F49)=TRUE,F$3="Public"),"FORMAT_S60",IF(AND(C49="STSS58",E49="Historical Default and Loss Performance Data location",ISBLANK(F49)=TRUE,F$3="Public"),"FORMAT_S37",IF(AND(E49="Sponsor LEI",ISBLANK(F49)=TRUE,ISBLANK(F$8)=TRUE),"FORMAT_LEI",IF(AND(E49="Originator LEI",ISBLANK(F49)=TRUE,ISBLANK(F$11)=TRUE),"FORMAT_LEI",IF(OR(T49="EMPTY",P49+1&lt;LEN(F49),AND(G48="{Confirmed/Unconfirmed/N/A}",S49="N/A",F48="N/A",F49&lt;&gt;"")),"FORMAT",IF(OR(AND(E49="Non-ABCP securitisation unique identifier",MID(F49,21,1)&lt;&gt;"N"),AND(E49="ABCP transaction unique identifier",MID(F49,21,1)&lt;&gt;"T"),AND(E49="ABCP programme unique identifier",MID(F49,21,1)&lt;&gt;"P")),"FORMAT_SEC_ID",IF(AND(E49="Underlying exposures classification",F49&lt;&gt;"residential mortgages",F49&lt;&gt;"commercial mortgages",F49&lt;&gt;"credit facilities provided to individuals for personal, family or household consumption purposes",F49&lt;&gt;"credit facilities, including loans and leases, provided to any type of enterprise or corporation",F49&lt;&gt;"auto loans/leases",F49&lt;&gt;"credit-card receivables",F49&lt;&gt;"trade receivables",F49&lt;&gt;"others"),"FORMAT_LIST",IF(AND(E49="Instrument code",LEN(F49)-LEN(SUBSTITUTE(F49,";",""))&lt;&gt;LEN(F48)-LEN(SUBSTITUTE(F48,";",""))),"FORMAT_;",IF(AND(E49="Sponsor country (if multiple countries)",LEN(F49)-LEN(SUBSTITUTE(F49,";",""))&lt;&gt;LEN(F$11)-LEN(SUBSTITUTE(F$11,";",""))),"FORMAT_;",IF(AND(E49="Sponsor country (if multiple countries)",ISBLANK(F49)=FALSE,LEN(F49)-LEN(SUBSTITUTE(F49,";",""))=0),"FORMAT_;",IF(AND(E49="Sponsor country (if multiple countries)",ISBLANK(F49)=TRUE,LEN(F$11)-LEN(SUBSTITUTE(F$11,";",""))&lt;&gt;0),"FORMAT_;",IF(AND(E49="Originator country  (if multiple countries)",LEN(F49)-LEN(SUBSTITUTE(F49,";",""))&lt;&gt;0,ISBLANK(F49)=FALSE,LEN(F49)-LEN(SUBSTITUTE(F49,";",""))&lt;&gt;LEN(F$8)-LEN(SUBSTITUTE(F$8,";",""))),"FORMAT_;",IF(AND(E49="Originator country  (if multiple countries)",ISBLANK(F49)=FALSE,LEN(F49)-LEN(SUBSTITUTE(F49,";",""))=0),"FORMAT_;",IF(AND(E49="Originator country  (if multiple countries)",ISBLANK(F49)=TRUE,LEN(F$8)-LEN(SUBSTITUTE(F$8,";",""))&lt;&gt;0),"FORMAT_;",IF(AND(E49="Original lender country (if multiple countries)",ISBLANK(F49)=FALSE,LEN(F49)-LEN(SUBSTITUTE(F49,";",""))&lt;&gt;0,LEN(F49)-LEN(SUBSTITUTE(F49,";",""))&lt;&gt;LEN(F$14)-LEN(SUBSTITUTE(F$14,";",""))),"FORMAT_;",IF(AND(E49="Original lender country (if multiple countries)",ISBLANK(F49)=TRUE,LEN(F$14)-LEN(SUBSTITUTE(F$14,";",""))&lt;&gt;0),"FORMAT_;",IF(AND(E49="Original lender country (if multiple countries)",ISBLANK(F49)=FALSE,LEN(F49)-LEN(SUBSTITUTE(F49,";",""))=0),"FORMAT_;",IF(OR(AND(E49="Designated Entity LEI",LEN(F49)&lt;&gt;20),AND(G49="{LEI}",LEN(F49)&lt;&gt;0,LEN(F49)&lt;20),AND(G49="{ISIN}",LEN(F49)&lt;&gt;0,LEN(F49)&lt;12),AND(LEN(F49)&lt;&gt;20,E49="Retaining entity LEI",ISBLANK(F49)=FALSE),AND(E49="Instrument ISIN",ISBLANK(F49)=FALSE,LEN(F49)&gt;0,LEN(F49)&lt;11),AND(D49="M",LEFT(G49,4)="{DAT",LEN(F49)&lt;&gt;10)),"FORMAT_LEN",IF(OR(AND(F49&lt;&gt;"",LEFT(G49,4)&lt;&gt;"{TEX",ISNUMBER(SUMPRODUCT(FIND(MID(F49,ROW(INDIRECT("1:"&amp;LEN(F49))),1),W49)))=FALSE),AND(F49&lt;&gt;"",LEFT(G49,4)&lt;&gt;"{TEX",ISERROR(SUMPRODUCT(SEARCH(MID(F49,ROW(INDIRECT("1:"&amp;LEN(TRIM(F49)))),1)," "&amp;W49&amp;CHAR(10)&amp;"""")))=TRUE)),"FORMAT_CHAR",IF(LEFT(G49,4)="{TEX","TEXT","UNK")))))))))))))))))))))))))</f>
        <v>UNK</v>
      </c>
      <c r="V49" s="127" t="b" cm="1">
        <f t="array" aca="1" ref="V49" ca="1">IF(OR(LEN(F49)&gt;P49+1),FALSE,IF(LEFT(G49,5)="{TEXT",TRUE,IF(AND(ISBLANK(F49)=FALSE,G49="{DATE_TEXT-YYYY-MM-DD}",LEN(F49)&lt;&gt;10),FALSE,IF(AND(ISBLANK(F49)=FALSE,ISNUMBER(SUMPRODUCT(SEARCH(MID(F49,ROW(INDIRECT("1:"&amp;LEN(TRIM(F49)))),1)," "&amp;W49&amp;CHAR(10)&amp;"""")))=FALSE),FALSE,TRUE))))</f>
        <v>1</v>
      </c>
      <c r="W49" s="128" t="str">
        <f>IF(G49="{Applicable/N/A}","N/Aplicable",IF(E49="Designated Entity LEI","ABCDEFGHIJKLMNOPQRSTUVWXYZ0123456789",IF(OR(G49="{ISIN}",G49="{LEI}"),";ABCDEFGHIJKLMNOPQRSTUVWXYZ0123456789",IF(G49="{Master Trust/Other}","Master TuOhe",IF(E49="Securitisation type","Privateublc",IF(LEFT(G49,4)="{CA_",Val!B$21,IF(G49="{COUNTRY_EU_LIST}"," ;abcdefghijklmnopqrstuvwxyzABCDEFGHIJKLMNOPQRSTUVWXYZ0123456789",IF(OR(G49="{NOTIFICATION ID}",G49="{SECURITISATION ID}"),Val!B$15,IF(G49="{COUNTRY_EU}"," ;abcdefghijklmnopqrstuvwxyzABCDEFGHIJKLMNOPQRSTUVWXYZ",IF(G49="{Confirmed/Unconfirmed}","ConfirmedUnc",IF(G49="{Confirmed/Unconfirmed/N/A}","Confirmed/UncNA",IF(LEFT(G49,4)="{DAT","0123456789-",IF(LEFT(G49,4)="{Y/N","YN",IF(OR(LEFT(G49,4)="{N/A",LEFT(G49,4)="{LIS",LEFT(G49,4)="{No ",LEFT(G49,4)="{SEC",LEFT(G49,4)="{Mas"),Val!B$20,IF(LEFT(G49,4)="{TEX",Val!B$21,IF(LEFT(G49,4)="{ALP",Val!B$20,IF(LEFT(G49,4)="{COU",Val!B$20)))))))))))))))))</f>
        <v>Confirmed/UncNA</v>
      </c>
      <c r="X49" s="133"/>
      <c r="Y49" s="133"/>
      <c r="Z49" s="133"/>
      <c r="AA49" s="133"/>
      <c r="AB49" s="135"/>
      <c r="AC49" s="135"/>
      <c r="AD49" s="133"/>
      <c r="AE49" s="133"/>
      <c r="AF49" s="133"/>
      <c r="AG49" s="130" t="s">
        <v>800</v>
      </c>
      <c r="AH49" s="133"/>
      <c r="AI49" s="118"/>
      <c r="AJ49" s="133"/>
      <c r="AK49" s="76"/>
    </row>
    <row r="50" spans="1:37" s="2" customFormat="1" ht="135" x14ac:dyDescent="0.25">
      <c r="A50" s="15" t="s">
        <v>1199</v>
      </c>
      <c r="B50" s="16" t="s">
        <v>240</v>
      </c>
      <c r="C50" s="33" t="s">
        <v>217</v>
      </c>
      <c r="D50" s="34" t="s">
        <v>62</v>
      </c>
      <c r="E50" s="23" t="s">
        <v>225</v>
      </c>
      <c r="F50" s="61"/>
      <c r="G50" s="109" t="s">
        <v>199</v>
      </c>
      <c r="H50" s="157"/>
      <c r="I50" s="94" t="s">
        <v>1380</v>
      </c>
      <c r="J50" s="148"/>
      <c r="K50" s="146"/>
      <c r="L50" s="146" t="s">
        <v>221</v>
      </c>
      <c r="M50" s="146" t="s">
        <v>171</v>
      </c>
      <c r="N50" s="164" t="s">
        <v>196</v>
      </c>
      <c r="O50" s="127">
        <f t="shared" ca="1" si="1"/>
        <v>1</v>
      </c>
      <c r="P50" s="127">
        <v>10000</v>
      </c>
      <c r="Q50" s="128" t="str">
        <f ca="1">IF(AND(E50="Last notification date",MONTH(TODAY())&gt;9,DAY(TODAY())&gt;9),YEAR(TODAY())&amp;"-"&amp;MONTH(TODAY())&amp;"-"&amp;DAY(TODAY()),IF(AND(E50="Last notification date",MONTH(TODAY())&lt;9,DAY(TODAY())&lt;10),YEAR(TODAY())&amp;"-0"&amp;MONTH(TODAY())&amp;"-0"&amp;DAY(TODAY()),IF(AND(E50="Last notification date",MONTH(TODAY())&gt;9,DAY(TODAY())&lt;10),YEAR(TODAY())&amp;"-"&amp;MONTH(TODAY())&amp;"-0"&amp;DAY(TODAY()),IF(AND(E50="Last notification date",MONTH(TODAY())&lt;10,DAY(TODAY())&gt;9),YEAR(TODAY())&amp;"-0"&amp;MONTH(TODAY())&amp;"-"&amp;DAY(TODAY()),IF(LEFT(G50,4)="{SEC","SEC ID",IF(LEFT(G50,4)="{DAT","DATE",IF(LEFT(G50,4)="{TEX",Val!B$21,IF(LEFT(G50,4)="{ALP",Val!B$20,IF(LEFT(G50,4)="{COU",Val!B$20,IF(OR(LEFT(G50,4)="{ISI",LEFT(G50,4)="{LEI"),Val!B$17,IF(OR(LEFT(G50,4)="{CA_",LEFT(G50,4)="{Mas",LEFT(G50,4)="{Y/N",LEFT(G50,4)="{No ",LEFT(G50,4)="{N/A",LEFT(G50,4)="{Con",LEFT(G50,4)="{LIS"),"LIST","")))))))))))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50" s="127">
        <f t="shared" si="2"/>
        <v>0</v>
      </c>
      <c r="S50" s="129" t="s">
        <v>49</v>
      </c>
      <c r="T50" s="127" t="str">
        <f t="shared" si="4"/>
        <v>BLANK</v>
      </c>
      <c r="U50" s="127" t="str" cm="1">
        <f t="array" aca="1" ref="U50" ca="1">IF(AND(E50="Payment exemption explanation",ISBLANK(F50)=FALSE,F$77="Confirmed"),"FORMAT",IF(AND(E50="Historical Default and Loss Performance Data location",F$3="Public",ISBLANK(F50)=TRUE),"FORMAT",IF(AND(E49="Subject to severe clawback",F49="Y",ISBLANK(F50)=TRUE),"FORMAT",IF(AND(E49="Subject to severe clawback",F49="N",ISBLANK(F50)=FALSE),"FORMAT",IF(AND(OR(E50="Credit granting criteria supervision comment",E50="Credit granting criteria compliance comment"),ISBLANK(F50)=FALSE,OR(AND(F$34="N",E445="Originator (or original lender) is not a Credit institution"),AND(F$37="N",E$37="Originator (or original lender) is not a Credit institution"))),"FORMAT_S17",IF(AND(C50="STSS60",E50="Location of Liability cash flow model",ISBLANK(F50)=TRUE,F$3="Public"),"FORMAT_S60",IF(AND(C50="STSS58",E50="Historical Default and Loss Performance Data location",ISBLANK(F50)=TRUE,F$3="Public"),"FORMAT_S37",IF(AND(E50="Sponsor LEI",ISBLANK(F50)=TRUE,ISBLANK(F$8)=TRUE),"FORMAT_LEI",IF(AND(E50="Originator LEI",ISBLANK(F50)=TRUE,ISBLANK(F$11)=TRUE),"FORMAT_LEI",IF(OR(T50="EMPTY",P50+1&lt;LEN(F50),AND(G49="{Confirmed/Unconfirmed/N/A}",S50="N/A",F49="N/A",F50&lt;&gt;"")),"FORMAT",IF(OR(AND(E50="Non-ABCP securitisation unique identifier",MID(F50,21,1)&lt;&gt;"N"),AND(E50="ABCP transaction unique identifier",MID(F50,21,1)&lt;&gt;"T"),AND(E50="ABCP programme unique identifier",MID(F50,21,1)&lt;&gt;"P")),"FORMAT_SEC_ID",IF(AND(E50="Underlying exposures classification",F50&lt;&gt;"residential mortgages",F50&lt;&gt;"commercial mortgages",F50&lt;&gt;"credit facilities provided to individuals for personal, family or household consumption purposes",F50&lt;&gt;"credit facilities, including loans and leases, provided to any type of enterprise or corporation",F50&lt;&gt;"auto loans/leases",F50&lt;&gt;"credit-card receivables",F50&lt;&gt;"trade receivables",F50&lt;&gt;"others"),"FORMAT_LIST",IF(AND(E50="Instrument code",LEN(F50)-LEN(SUBSTITUTE(F50,";",""))&lt;&gt;LEN(F49)-LEN(SUBSTITUTE(F49,";",""))),"FORMAT_;",IF(AND(E50="Sponsor country (if multiple countries)",LEN(F50)-LEN(SUBSTITUTE(F50,";",""))&lt;&gt;LEN(F$11)-LEN(SUBSTITUTE(F$11,";",""))),"FORMAT_;",IF(AND(E50="Sponsor country (if multiple countries)",ISBLANK(F50)=FALSE,LEN(F50)-LEN(SUBSTITUTE(F50,";",""))=0),"FORMAT_;",IF(AND(E50="Sponsor country (if multiple countries)",ISBLANK(F50)=TRUE,LEN(F$11)-LEN(SUBSTITUTE(F$11,";",""))&lt;&gt;0),"FORMAT_;",IF(AND(E50="Originator country  (if multiple countries)",LEN(F50)-LEN(SUBSTITUTE(F50,";",""))&lt;&gt;0,ISBLANK(F50)=FALSE,LEN(F50)-LEN(SUBSTITUTE(F50,";",""))&lt;&gt;LEN(F$8)-LEN(SUBSTITUTE(F$8,";",""))),"FORMAT_;",IF(AND(E50="Originator country  (if multiple countries)",ISBLANK(F50)=FALSE,LEN(F50)-LEN(SUBSTITUTE(F50,";",""))=0),"FORMAT_;",IF(AND(E50="Originator country  (if multiple countries)",ISBLANK(F50)=TRUE,LEN(F$8)-LEN(SUBSTITUTE(F$8,";",""))&lt;&gt;0),"FORMAT_;",IF(AND(E50="Original lender country (if multiple countries)",ISBLANK(F50)=FALSE,LEN(F50)-LEN(SUBSTITUTE(F50,";",""))&lt;&gt;0,LEN(F50)-LEN(SUBSTITUTE(F50,";",""))&lt;&gt;LEN(F$14)-LEN(SUBSTITUTE(F$14,";",""))),"FORMAT_;",IF(AND(E50="Original lender country (if multiple countries)",ISBLANK(F50)=TRUE,LEN(F$14)-LEN(SUBSTITUTE(F$14,";",""))&lt;&gt;0),"FORMAT_;",IF(AND(E50="Original lender country (if multiple countries)",ISBLANK(F50)=FALSE,LEN(F50)-LEN(SUBSTITUTE(F50,";",""))=0),"FORMAT_;",IF(OR(AND(E50="Designated Entity LEI",LEN(F50)&lt;&gt;20),AND(G50="{LEI}",LEN(F50)&lt;&gt;0,LEN(F50)&lt;20),AND(G50="{ISIN}",LEN(F50)&lt;&gt;0,LEN(F50)&lt;12),AND(LEN(F50)&lt;&gt;20,E50="Retaining entity LEI",ISBLANK(F50)=FALSE),AND(E50="Instrument ISIN",ISBLANK(F50)=FALSE,LEN(F50)&gt;0,LEN(F50)&lt;11),AND(D50="M",LEFT(G50,4)="{DAT",LEN(F50)&lt;&gt;10)),"FORMAT_LEN",IF(OR(AND(F50&lt;&gt;"",LEFT(G50,4)&lt;&gt;"{TEX",ISNUMBER(SUMPRODUCT(FIND(MID(F50,ROW(INDIRECT("1:"&amp;LEN(F50))),1),W50)))=FALSE),AND(F50&lt;&gt;"",LEFT(G50,4)&lt;&gt;"{TEX",ISERROR(SUMPRODUCT(SEARCH(MID(F50,ROW(INDIRECT("1:"&amp;LEN(TRIM(F50)))),1)," "&amp;W50&amp;CHAR(10)&amp;"""")))=TRUE)),"FORMAT_CHAR",IF(LEFT(G50,4)="{TEX","TEXT","UNK")))))))))))))))))))))))))</f>
        <v>TEXT</v>
      </c>
      <c r="V50" s="127" t="b" cm="1">
        <f t="array" aca="1" ref="V50" ca="1">IF(OR(LEN(F50)&gt;P50+1),FALSE,IF(LEFT(G50,5)="{TEXT",TRUE,IF(AND(ISBLANK(F50)=FALSE,G50="{DATE_TEXT-YYYY-MM-DD}",LEN(F50)&lt;&gt;10),FALSE,IF(AND(ISBLANK(F50)=FALSE,ISNUMBER(SUMPRODUCT(SEARCH(MID(F50,ROW(INDIRECT("1:"&amp;LEN(TRIM(F50)))),1)," "&amp;W50&amp;CHAR(10)&amp;"""")))=FALSE),FALSE,TRUE))))</f>
        <v>1</v>
      </c>
      <c r="W50" s="128" t="str">
        <f>IF(G50="{Applicable/N/A}","N/Aplicable",IF(E50="Designated Entity LEI","ABCDEFGHIJKLMNOPQRSTUVWXYZ0123456789",IF(OR(G50="{ISIN}",G50="{LEI}"),";ABCDEFGHIJKLMNOPQRSTUVWXYZ0123456789",IF(G50="{Master Trust/Other}","Master TuOhe",IF(E50="Securitisation type","Privateublc",IF(LEFT(G50,4)="{CA_",Val!B$21,IF(G50="{COUNTRY_EU_LIST}"," ;abcdefghijklmnopqrstuvwxyzABCDEFGHIJKLMNOPQRSTUVWXYZ0123456789",IF(OR(G50="{NOTIFICATION ID}",G50="{SECURITISATION ID}"),Val!B$15,IF(G50="{COUNTRY_EU}"," ;abcdefghijklmnopqrstuvwxyzABCDEFGHIJKLMNOPQRSTUVWXYZ",IF(G50="{Confirmed/Unconfirmed}","ConfirmedUnc",IF(G50="{Confirmed/Unconfirmed/N/A}","Confirmed/UncNA",IF(LEFT(G50,4)="{DAT","0123456789-",IF(LEFT(G50,4)="{Y/N","YN",IF(OR(LEFT(G50,4)="{N/A",LEFT(G50,4)="{LIS",LEFT(G50,4)="{No ",LEFT(G50,4)="{SEC",LEFT(G50,4)="{Mas"),Val!B$20,IF(LEFT(G50,4)="{TEX",Val!B$21,IF(LEFT(G50,4)="{ALP",Val!B$20,IF(LEFT(G50,4)="{COU",Val!B$20)))))))))))))))))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50" s="133"/>
      <c r="Y50" s="133"/>
      <c r="Z50" s="133"/>
      <c r="AA50" s="133"/>
      <c r="AB50" s="135"/>
      <c r="AC50" s="135"/>
      <c r="AD50" s="133"/>
      <c r="AE50" s="133"/>
      <c r="AF50" s="133"/>
      <c r="AG50" s="130" t="s">
        <v>796</v>
      </c>
      <c r="AH50" s="133"/>
      <c r="AI50" s="118"/>
      <c r="AJ50" s="133"/>
      <c r="AK50" s="76"/>
    </row>
    <row r="51" spans="1:37" s="2" customFormat="1" ht="210" x14ac:dyDescent="0.25">
      <c r="A51" s="15" t="s">
        <v>1200</v>
      </c>
      <c r="B51" s="16" t="s">
        <v>248</v>
      </c>
      <c r="C51" s="20" t="s">
        <v>227</v>
      </c>
      <c r="D51" s="21" t="s">
        <v>52</v>
      </c>
      <c r="E51" s="22" t="s">
        <v>228</v>
      </c>
      <c r="F51" s="59" t="s">
        <v>49</v>
      </c>
      <c r="G51" s="60" t="s">
        <v>176</v>
      </c>
      <c r="H51" s="159" t="s">
        <v>229</v>
      </c>
      <c r="I51" s="89" t="s">
        <v>1372</v>
      </c>
      <c r="J51" s="137" t="s">
        <v>230</v>
      </c>
      <c r="K51" s="139" t="s">
        <v>231</v>
      </c>
      <c r="L51" s="139" t="s">
        <v>232</v>
      </c>
      <c r="M51" s="139" t="s">
        <v>195</v>
      </c>
      <c r="N51" s="141" t="s">
        <v>196</v>
      </c>
      <c r="O51" s="127">
        <f t="shared" ca="1" si="1"/>
        <v>1</v>
      </c>
      <c r="P51" s="127">
        <v>12</v>
      </c>
      <c r="Q51" s="128" t="str">
        <f ca="1">IF(AND(E51="Last notification date",MONTH(TODAY())&gt;9,DAY(TODAY())&gt;9),YEAR(TODAY())&amp;"-"&amp;MONTH(TODAY())&amp;"-"&amp;DAY(TODAY()),IF(AND(E51="Last notification date",MONTH(TODAY())&lt;9,DAY(TODAY())&lt;10),YEAR(TODAY())&amp;"-0"&amp;MONTH(TODAY())&amp;"-0"&amp;DAY(TODAY()),IF(AND(E51="Last notification date",MONTH(TODAY())&gt;9,DAY(TODAY())&lt;10),YEAR(TODAY())&amp;"-"&amp;MONTH(TODAY())&amp;"-0"&amp;DAY(TODAY()),IF(AND(E51="Last notification date",MONTH(TODAY())&lt;10,DAY(TODAY())&gt;9),YEAR(TODAY())&amp;"-0"&amp;MONTH(TODAY())&amp;"-"&amp;DAY(TODAY()),IF(LEFT(G51,4)="{SEC","SEC ID",IF(LEFT(G51,4)="{DAT","DATE",IF(LEFT(G51,4)="{TEX",Val!B$21,IF(LEFT(G51,4)="{ALP",Val!B$20,IF(LEFT(G51,4)="{COU",Val!B$20,IF(OR(LEFT(G51,4)="{ISI",LEFT(G51,4)="{LEI"),Val!B$17,IF(OR(LEFT(G51,4)="{CA_",LEFT(G51,4)="{Mas",LEFT(G51,4)="{Y/N",LEFT(G51,4)="{No ",LEFT(G51,4)="{N/A",LEFT(G51,4)="{Con",LEFT(G51,4)="{LIS"),"LIST","")))))))))))</f>
        <v>LIST</v>
      </c>
      <c r="R51" s="127">
        <f t="shared" si="2"/>
        <v>3</v>
      </c>
      <c r="S51" s="129"/>
      <c r="T51" s="127" t="str">
        <f t="shared" si="4"/>
        <v>UNK</v>
      </c>
      <c r="U51" s="127" t="str" cm="1">
        <f t="array" aca="1" ref="U51" ca="1">IF(AND(E51="Payment exemption explanation",ISBLANK(F51)=FALSE,F$77="Confirmed"),"FORMAT",IF(AND(E51="Historical Default and Loss Performance Data location",F$3="Public",ISBLANK(F51)=TRUE),"FORMAT",IF(AND(E50="Subject to severe clawback",F50="Y",ISBLANK(F51)=TRUE),"FORMAT",IF(AND(E50="Subject to severe clawback",F50="N",ISBLANK(F51)=FALSE),"FORMAT",IF(AND(OR(E51="Credit granting criteria supervision comment",E51="Credit granting criteria compliance comment"),ISBLANK(F51)=FALSE,OR(AND(F$34="N",E446="Originator (or original lender) is not a Credit institution"),AND(F$37="N",E$37="Originator (or original lender) is not a Credit institution"))),"FORMAT_S17",IF(AND(C51="STSS60",E51="Location of Liability cash flow model",ISBLANK(F51)=TRUE,F$3="Public"),"FORMAT_S60",IF(AND(C51="STSS58",E51="Historical Default and Loss Performance Data location",ISBLANK(F51)=TRUE,F$3="Public"),"FORMAT_S37",IF(AND(E51="Sponsor LEI",ISBLANK(F51)=TRUE,ISBLANK(F$8)=TRUE),"FORMAT_LEI",IF(AND(E51="Originator LEI",ISBLANK(F51)=TRUE,ISBLANK(F$11)=TRUE),"FORMAT_LEI",IF(OR(T51="EMPTY",P51+1&lt;LEN(F51),AND(G50="{Confirmed/Unconfirmed/N/A}",S51="N/A",F50="N/A",F51&lt;&gt;"")),"FORMAT",IF(OR(AND(E51="Non-ABCP securitisation unique identifier",MID(F51,21,1)&lt;&gt;"N"),AND(E51="ABCP transaction unique identifier",MID(F51,21,1)&lt;&gt;"T"),AND(E51="ABCP programme unique identifier",MID(F51,21,1)&lt;&gt;"P")),"FORMAT_SEC_ID",IF(AND(E51="Underlying exposures classification",F51&lt;&gt;"residential mortgages",F51&lt;&gt;"commercial mortgages",F51&lt;&gt;"credit facilities provided to individuals for personal, family or household consumption purposes",F51&lt;&gt;"credit facilities, including loans and leases, provided to any type of enterprise or corporation",F51&lt;&gt;"auto loans/leases",F51&lt;&gt;"credit-card receivables",F51&lt;&gt;"trade receivables",F51&lt;&gt;"others"),"FORMAT_LIST",IF(AND(E51="Instrument code",LEN(F51)-LEN(SUBSTITUTE(F51,";",""))&lt;&gt;LEN(F50)-LEN(SUBSTITUTE(F50,";",""))),"FORMAT_;",IF(AND(E51="Sponsor country (if multiple countries)",LEN(F51)-LEN(SUBSTITUTE(F51,";",""))&lt;&gt;LEN(F$11)-LEN(SUBSTITUTE(F$11,";",""))),"FORMAT_;",IF(AND(E51="Sponsor country (if multiple countries)",ISBLANK(F51)=FALSE,LEN(F51)-LEN(SUBSTITUTE(F51,";",""))=0),"FORMAT_;",IF(AND(E51="Sponsor country (if multiple countries)",ISBLANK(F51)=TRUE,LEN(F$11)-LEN(SUBSTITUTE(F$11,";",""))&lt;&gt;0),"FORMAT_;",IF(AND(E51="Originator country  (if multiple countries)",LEN(F51)-LEN(SUBSTITUTE(F51,";",""))&lt;&gt;0,ISBLANK(F51)=FALSE,LEN(F51)-LEN(SUBSTITUTE(F51,";",""))&lt;&gt;LEN(F$8)-LEN(SUBSTITUTE(F$8,";",""))),"FORMAT_;",IF(AND(E51="Originator country  (if multiple countries)",ISBLANK(F51)=FALSE,LEN(F51)-LEN(SUBSTITUTE(F51,";",""))=0),"FORMAT_;",IF(AND(E51="Originator country  (if multiple countries)",ISBLANK(F51)=TRUE,LEN(F$8)-LEN(SUBSTITUTE(F$8,";",""))&lt;&gt;0),"FORMAT_;",IF(AND(E51="Original lender country (if multiple countries)",ISBLANK(F51)=FALSE,LEN(F51)-LEN(SUBSTITUTE(F51,";",""))&lt;&gt;0,LEN(F51)-LEN(SUBSTITUTE(F51,";",""))&lt;&gt;LEN(F$14)-LEN(SUBSTITUTE(F$14,";",""))),"FORMAT_;",IF(AND(E51="Original lender country (if multiple countries)",ISBLANK(F51)=TRUE,LEN(F$14)-LEN(SUBSTITUTE(F$14,";",""))&lt;&gt;0),"FORMAT_;",IF(AND(E51="Original lender country (if multiple countries)",ISBLANK(F51)=FALSE,LEN(F51)-LEN(SUBSTITUTE(F51,";",""))=0),"FORMAT_;",IF(OR(AND(E51="Designated Entity LEI",LEN(F51)&lt;&gt;20),AND(G51="{LEI}",LEN(F51)&lt;&gt;0,LEN(F51)&lt;20),AND(G51="{ISIN}",LEN(F51)&lt;&gt;0,LEN(F51)&lt;12),AND(LEN(F51)&lt;&gt;20,E51="Retaining entity LEI",ISBLANK(F51)=FALSE),AND(E51="Instrument ISIN",ISBLANK(F51)=FALSE,LEN(F51)&gt;0,LEN(F51)&lt;11),AND(D51="M",LEFT(G51,4)="{DAT",LEN(F51)&lt;&gt;10)),"FORMAT_LEN",IF(OR(AND(F51&lt;&gt;"",LEFT(G51,4)&lt;&gt;"{TEX",ISNUMBER(SUMPRODUCT(FIND(MID(F51,ROW(INDIRECT("1:"&amp;LEN(F51))),1),W51)))=FALSE),AND(F51&lt;&gt;"",LEFT(G51,4)&lt;&gt;"{TEX",ISERROR(SUMPRODUCT(SEARCH(MID(F51,ROW(INDIRECT("1:"&amp;LEN(TRIM(F51)))),1)," "&amp;W51&amp;CHAR(10)&amp;"""")))=TRUE)),"FORMAT_CHAR",IF(LEFT(G51,4)="{TEX","TEXT","UNK")))))))))))))))))))))))))</f>
        <v>UNK</v>
      </c>
      <c r="V51" s="127" t="b" cm="1">
        <f t="array" aca="1" ref="V51" ca="1">IF(OR(LEN(F51)&gt;P51+1),FALSE,IF(LEFT(G51,5)="{TEXT",TRUE,IF(AND(ISBLANK(F51)=FALSE,G51="{DATE_TEXT-YYYY-MM-DD}",LEN(F51)&lt;&gt;10),FALSE,IF(AND(ISBLANK(F51)=FALSE,ISNUMBER(SUMPRODUCT(SEARCH(MID(F51,ROW(INDIRECT("1:"&amp;LEN(TRIM(F51)))),1)," "&amp;W51&amp;CHAR(10)&amp;"""")))=FALSE),FALSE,TRUE))))</f>
        <v>1</v>
      </c>
      <c r="W51" s="128" t="str">
        <f>IF(G51="{Applicable/N/A}","N/Aplicable",IF(E51="Designated Entity LEI","ABCDEFGHIJKLMNOPQRSTUVWXYZ0123456789",IF(OR(G51="{ISIN}",G51="{LEI}"),";ABCDEFGHIJKLMNOPQRSTUVWXYZ0123456789",IF(G51="{Master Trust/Other}","Master TuOhe",IF(E51="Securitisation type","Privateublc",IF(LEFT(G51,4)="{CA_",Val!B$21,IF(G51="{COUNTRY_EU_LIST}"," ;abcdefghijklmnopqrstuvwxyzABCDEFGHIJKLMNOPQRSTUVWXYZ0123456789",IF(OR(G51="{NOTIFICATION ID}",G51="{SECURITISATION ID}"),Val!B$15,IF(G51="{COUNTRY_EU}"," ;abcdefghijklmnopqrstuvwxyzABCDEFGHIJKLMNOPQRSTUVWXYZ",IF(G51="{Confirmed/Unconfirmed}","ConfirmedUnc",IF(G51="{Confirmed/Unconfirmed/N/A}","Confirmed/UncNA",IF(LEFT(G51,4)="{DAT","0123456789-",IF(LEFT(G51,4)="{Y/N","YN",IF(OR(LEFT(G51,4)="{N/A",LEFT(G51,4)="{LIS",LEFT(G51,4)="{No ",LEFT(G51,4)="{SEC",LEFT(G51,4)="{Mas"),Val!B$20,IF(LEFT(G51,4)="{TEX",Val!B$21,IF(LEFT(G51,4)="{ALP",Val!B$20,IF(LEFT(G51,4)="{COU",Val!B$20)))))))))))))))))</f>
        <v>Confirmed/UncNA</v>
      </c>
      <c r="X51" s="133"/>
      <c r="Y51" s="133"/>
      <c r="Z51" s="133"/>
      <c r="AA51" s="133"/>
      <c r="AB51" s="135"/>
      <c r="AC51" s="135"/>
      <c r="AD51" s="133"/>
      <c r="AE51" s="133"/>
      <c r="AF51" s="133"/>
      <c r="AG51" s="130" t="s">
        <v>794</v>
      </c>
      <c r="AH51" s="133"/>
      <c r="AI51" s="118"/>
      <c r="AJ51" s="133"/>
      <c r="AK51" s="76"/>
    </row>
    <row r="52" spans="1:37" s="2" customFormat="1" ht="135" x14ac:dyDescent="0.25">
      <c r="A52" s="15" t="s">
        <v>1201</v>
      </c>
      <c r="B52" s="16" t="s">
        <v>250</v>
      </c>
      <c r="C52" s="17" t="s">
        <v>227</v>
      </c>
      <c r="D52" s="18" t="s">
        <v>62</v>
      </c>
      <c r="E52" s="23" t="s">
        <v>234</v>
      </c>
      <c r="F52" s="61"/>
      <c r="G52" s="109" t="s">
        <v>199</v>
      </c>
      <c r="H52" s="160"/>
      <c r="I52" s="89" t="s">
        <v>1333</v>
      </c>
      <c r="J52" s="147" t="s">
        <v>230</v>
      </c>
      <c r="K52" s="149"/>
      <c r="L52" s="149" t="s">
        <v>232</v>
      </c>
      <c r="M52" s="149" t="s">
        <v>195</v>
      </c>
      <c r="N52" s="165" t="s">
        <v>196</v>
      </c>
      <c r="O52" s="127">
        <f t="shared" ca="1" si="1"/>
        <v>1</v>
      </c>
      <c r="P52" s="127">
        <v>10000</v>
      </c>
      <c r="Q52" s="128" t="str">
        <f ca="1">IF(AND(E52="Last notification date",MONTH(TODAY())&gt;9,DAY(TODAY())&gt;9),YEAR(TODAY())&amp;"-"&amp;MONTH(TODAY())&amp;"-"&amp;DAY(TODAY()),IF(AND(E52="Last notification date",MONTH(TODAY())&lt;9,DAY(TODAY())&lt;10),YEAR(TODAY())&amp;"-0"&amp;MONTH(TODAY())&amp;"-0"&amp;DAY(TODAY()),IF(AND(E52="Last notification date",MONTH(TODAY())&gt;9,DAY(TODAY())&lt;10),YEAR(TODAY())&amp;"-"&amp;MONTH(TODAY())&amp;"-0"&amp;DAY(TODAY()),IF(AND(E52="Last notification date",MONTH(TODAY())&lt;10,DAY(TODAY())&gt;9),YEAR(TODAY())&amp;"-0"&amp;MONTH(TODAY())&amp;"-"&amp;DAY(TODAY()),IF(LEFT(G52,4)="{SEC","SEC ID",IF(LEFT(G52,4)="{DAT","DATE",IF(LEFT(G52,4)="{TEX",Val!B$21,IF(LEFT(G52,4)="{ALP",Val!B$20,IF(LEFT(G52,4)="{COU",Val!B$20,IF(OR(LEFT(G52,4)="{ISI",LEFT(G52,4)="{LEI"),Val!B$17,IF(OR(LEFT(G52,4)="{CA_",LEFT(G52,4)="{Mas",LEFT(G52,4)="{Y/N",LEFT(G52,4)="{No ",LEFT(G52,4)="{N/A",LEFT(G52,4)="{Con",LEFT(G52,4)="{LIS"),"LIST","")))))))))))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52" s="127">
        <f t="shared" si="2"/>
        <v>0</v>
      </c>
      <c r="S52" s="129" t="s">
        <v>49</v>
      </c>
      <c r="T52" s="127" t="str">
        <f t="shared" si="4"/>
        <v>BLANK</v>
      </c>
      <c r="U52" s="127" t="str" cm="1">
        <f t="array" aca="1" ref="U52" ca="1">IF(AND(E52="Payment exemption explanation",ISBLANK(F52)=FALSE,F$77="Confirmed"),"FORMAT",IF(AND(E52="Historical Default and Loss Performance Data location",F$3="Public",ISBLANK(F52)=TRUE),"FORMAT",IF(AND(E51="Subject to severe clawback",F51="Y",ISBLANK(F52)=TRUE),"FORMAT",IF(AND(E51="Subject to severe clawback",F51="N",ISBLANK(F52)=FALSE),"FORMAT",IF(AND(OR(E52="Credit granting criteria supervision comment",E52="Credit granting criteria compliance comment"),ISBLANK(F52)=FALSE,OR(AND(F$34="N",E447="Originator (or original lender) is not a Credit institution"),AND(F$37="N",E$37="Originator (or original lender) is not a Credit institution"))),"FORMAT_S17",IF(AND(C52="STSS60",E52="Location of Liability cash flow model",ISBLANK(F52)=TRUE,F$3="Public"),"FORMAT_S60",IF(AND(C52="STSS58",E52="Historical Default and Loss Performance Data location",ISBLANK(F52)=TRUE,F$3="Public"),"FORMAT_S37",IF(AND(E52="Sponsor LEI",ISBLANK(F52)=TRUE,ISBLANK(F$8)=TRUE),"FORMAT_LEI",IF(AND(E52="Originator LEI",ISBLANK(F52)=TRUE,ISBLANK(F$11)=TRUE),"FORMAT_LEI",IF(OR(T52="EMPTY",P52+1&lt;LEN(F52),AND(G51="{Confirmed/Unconfirmed/N/A}",S52="N/A",F51="N/A",F52&lt;&gt;"")),"FORMAT",IF(OR(AND(E52="Non-ABCP securitisation unique identifier",MID(F52,21,1)&lt;&gt;"N"),AND(E52="ABCP transaction unique identifier",MID(F52,21,1)&lt;&gt;"T"),AND(E52="ABCP programme unique identifier",MID(F52,21,1)&lt;&gt;"P")),"FORMAT_SEC_ID",IF(AND(E52="Underlying exposures classification",F52&lt;&gt;"residential mortgages",F52&lt;&gt;"commercial mortgages",F52&lt;&gt;"credit facilities provided to individuals for personal, family or household consumption purposes",F52&lt;&gt;"credit facilities, including loans and leases, provided to any type of enterprise or corporation",F52&lt;&gt;"auto loans/leases",F52&lt;&gt;"credit-card receivables",F52&lt;&gt;"trade receivables",F52&lt;&gt;"others"),"FORMAT_LIST",IF(AND(E52="Instrument code",LEN(F52)-LEN(SUBSTITUTE(F52,";",""))&lt;&gt;LEN(F51)-LEN(SUBSTITUTE(F51,";",""))),"FORMAT_;",IF(AND(E52="Sponsor country (if multiple countries)",LEN(F52)-LEN(SUBSTITUTE(F52,";",""))&lt;&gt;LEN(F$11)-LEN(SUBSTITUTE(F$11,";",""))),"FORMAT_;",IF(AND(E52="Sponsor country (if multiple countries)",ISBLANK(F52)=FALSE,LEN(F52)-LEN(SUBSTITUTE(F52,";",""))=0),"FORMAT_;",IF(AND(E52="Sponsor country (if multiple countries)",ISBLANK(F52)=TRUE,LEN(F$11)-LEN(SUBSTITUTE(F$11,";",""))&lt;&gt;0),"FORMAT_;",IF(AND(E52="Originator country  (if multiple countries)",LEN(F52)-LEN(SUBSTITUTE(F52,";",""))&lt;&gt;0,ISBLANK(F52)=FALSE,LEN(F52)-LEN(SUBSTITUTE(F52,";",""))&lt;&gt;LEN(F$8)-LEN(SUBSTITUTE(F$8,";",""))),"FORMAT_;",IF(AND(E52="Originator country  (if multiple countries)",ISBLANK(F52)=FALSE,LEN(F52)-LEN(SUBSTITUTE(F52,";",""))=0),"FORMAT_;",IF(AND(E52="Originator country  (if multiple countries)",ISBLANK(F52)=TRUE,LEN(F$8)-LEN(SUBSTITUTE(F$8,";",""))&lt;&gt;0),"FORMAT_;",IF(AND(E52="Original lender country (if multiple countries)",ISBLANK(F52)=FALSE,LEN(F52)-LEN(SUBSTITUTE(F52,";",""))&lt;&gt;0,LEN(F52)-LEN(SUBSTITUTE(F52,";",""))&lt;&gt;LEN(F$14)-LEN(SUBSTITUTE(F$14,";",""))),"FORMAT_;",IF(AND(E52="Original lender country (if multiple countries)",ISBLANK(F52)=TRUE,LEN(F$14)-LEN(SUBSTITUTE(F$14,";",""))&lt;&gt;0),"FORMAT_;",IF(AND(E52="Original lender country (if multiple countries)",ISBLANK(F52)=FALSE,LEN(F52)-LEN(SUBSTITUTE(F52,";",""))=0),"FORMAT_;",IF(OR(AND(E52="Designated Entity LEI",LEN(F52)&lt;&gt;20),AND(G52="{LEI}",LEN(F52)&lt;&gt;0,LEN(F52)&lt;20),AND(G52="{ISIN}",LEN(F52)&lt;&gt;0,LEN(F52)&lt;12),AND(LEN(F52)&lt;&gt;20,E52="Retaining entity LEI",ISBLANK(F52)=FALSE),AND(E52="Instrument ISIN",ISBLANK(F52)=FALSE,LEN(F52)&gt;0,LEN(F52)&lt;11),AND(D52="M",LEFT(G52,4)="{DAT",LEN(F52)&lt;&gt;10)),"FORMAT_LEN",IF(OR(AND(F52&lt;&gt;"",LEFT(G52,4)&lt;&gt;"{TEX",ISNUMBER(SUMPRODUCT(FIND(MID(F52,ROW(INDIRECT("1:"&amp;LEN(F52))),1),W52)))=FALSE),AND(F52&lt;&gt;"",LEFT(G52,4)&lt;&gt;"{TEX",ISERROR(SUMPRODUCT(SEARCH(MID(F52,ROW(INDIRECT("1:"&amp;LEN(TRIM(F52)))),1)," "&amp;W52&amp;CHAR(10)&amp;"""")))=TRUE)),"FORMAT_CHAR",IF(LEFT(G52,4)="{TEX","TEXT","UNK")))))))))))))))))))))))))</f>
        <v>TEXT</v>
      </c>
      <c r="V52" s="127" t="b" cm="1">
        <f t="array" aca="1" ref="V52" ca="1">IF(OR(LEN(F52)&gt;P52+1),FALSE,IF(LEFT(G52,5)="{TEXT",TRUE,IF(AND(ISBLANK(F52)=FALSE,G52="{DATE_TEXT-YYYY-MM-DD}",LEN(F52)&lt;&gt;10),FALSE,IF(AND(ISBLANK(F52)=FALSE,ISNUMBER(SUMPRODUCT(SEARCH(MID(F52,ROW(INDIRECT("1:"&amp;LEN(TRIM(F52)))),1)," "&amp;W52&amp;CHAR(10)&amp;"""")))=FALSE),FALSE,TRUE))))</f>
        <v>1</v>
      </c>
      <c r="W52" s="128" t="str">
        <f>IF(G52="{Applicable/N/A}","N/Aplicable",IF(E52="Designated Entity LEI","ABCDEFGHIJKLMNOPQRSTUVWXYZ0123456789",IF(OR(G52="{ISIN}",G52="{LEI}"),";ABCDEFGHIJKLMNOPQRSTUVWXYZ0123456789",IF(G52="{Master Trust/Other}","Master TuOhe",IF(E52="Securitisation type","Privateublc",IF(LEFT(G52,4)="{CA_",Val!B$21,IF(G52="{COUNTRY_EU_LIST}"," ;abcdefghijklmnopqrstuvwxyzABCDEFGHIJKLMNOPQRSTUVWXYZ0123456789",IF(OR(G52="{NOTIFICATION ID}",G52="{SECURITISATION ID}"),Val!B$15,IF(G52="{COUNTRY_EU}"," ;abcdefghijklmnopqrstuvwxyzABCDEFGHIJKLMNOPQRSTUVWXYZ",IF(G52="{Confirmed/Unconfirmed}","ConfirmedUnc",IF(G52="{Confirmed/Unconfirmed/N/A}","Confirmed/UncNA",IF(LEFT(G52,4)="{DAT","0123456789-",IF(LEFT(G52,4)="{Y/N","YN",IF(OR(LEFT(G52,4)="{N/A",LEFT(G52,4)="{LIS",LEFT(G52,4)="{No ",LEFT(G52,4)="{SEC",LEFT(G52,4)="{Mas"),Val!B$20,IF(LEFT(G52,4)="{TEX",Val!B$21,IF(LEFT(G52,4)="{ALP",Val!B$20,IF(LEFT(G52,4)="{COU",Val!B$20)))))))))))))))))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52" s="133"/>
      <c r="Y52" s="133"/>
      <c r="Z52" s="133"/>
      <c r="AA52" s="133"/>
      <c r="AB52" s="135"/>
      <c r="AC52" s="135"/>
      <c r="AD52" s="133"/>
      <c r="AE52" s="133"/>
      <c r="AF52" s="133"/>
      <c r="AG52" s="130" t="s">
        <v>828</v>
      </c>
      <c r="AH52" s="133"/>
      <c r="AI52" s="118"/>
      <c r="AJ52" s="133"/>
      <c r="AK52" s="76"/>
    </row>
    <row r="53" spans="1:37" s="2" customFormat="1" ht="120" x14ac:dyDescent="0.25">
      <c r="A53" s="15" t="s">
        <v>1202</v>
      </c>
      <c r="B53" s="16" t="s">
        <v>256</v>
      </c>
      <c r="C53" s="20" t="s">
        <v>227</v>
      </c>
      <c r="D53" s="21" t="s">
        <v>52</v>
      </c>
      <c r="E53" s="22" t="s">
        <v>236</v>
      </c>
      <c r="F53" s="59" t="s">
        <v>49</v>
      </c>
      <c r="G53" s="60" t="s">
        <v>176</v>
      </c>
      <c r="H53" s="156" t="s">
        <v>237</v>
      </c>
      <c r="I53" s="89" t="s">
        <v>1373</v>
      </c>
      <c r="J53" s="147" t="s">
        <v>230</v>
      </c>
      <c r="K53" s="149"/>
      <c r="L53" s="149" t="s">
        <v>232</v>
      </c>
      <c r="M53" s="149" t="s">
        <v>171</v>
      </c>
      <c r="N53" s="165" t="s">
        <v>196</v>
      </c>
      <c r="O53" s="127">
        <f t="shared" ca="1" si="1"/>
        <v>1</v>
      </c>
      <c r="P53" s="127">
        <v>12</v>
      </c>
      <c r="Q53" s="128" t="str">
        <f ca="1">IF(AND(E53="Last notification date",MONTH(TODAY())&gt;9,DAY(TODAY())&gt;9),YEAR(TODAY())&amp;"-"&amp;MONTH(TODAY())&amp;"-"&amp;DAY(TODAY()),IF(AND(E53="Last notification date",MONTH(TODAY())&lt;9,DAY(TODAY())&lt;10),YEAR(TODAY())&amp;"-0"&amp;MONTH(TODAY())&amp;"-0"&amp;DAY(TODAY()),IF(AND(E53="Last notification date",MONTH(TODAY())&gt;9,DAY(TODAY())&lt;10),YEAR(TODAY())&amp;"-"&amp;MONTH(TODAY())&amp;"-0"&amp;DAY(TODAY()),IF(AND(E53="Last notification date",MONTH(TODAY())&lt;10,DAY(TODAY())&gt;9),YEAR(TODAY())&amp;"-0"&amp;MONTH(TODAY())&amp;"-"&amp;DAY(TODAY()),IF(LEFT(G53,4)="{SEC","SEC ID",IF(LEFT(G53,4)="{DAT","DATE",IF(LEFT(G53,4)="{TEX",Val!B$21,IF(LEFT(G53,4)="{ALP",Val!B$20,IF(LEFT(G53,4)="{COU",Val!B$20,IF(OR(LEFT(G53,4)="{ISI",LEFT(G53,4)="{LEI"),Val!B$17,IF(OR(LEFT(G53,4)="{CA_",LEFT(G53,4)="{Mas",LEFT(G53,4)="{Y/N",LEFT(G53,4)="{No ",LEFT(G53,4)="{N/A",LEFT(G53,4)="{Con",LEFT(G53,4)="{LIS"),"LIST","")))))))))))</f>
        <v>LIST</v>
      </c>
      <c r="R53" s="127">
        <f t="shared" si="2"/>
        <v>3</v>
      </c>
      <c r="S53" s="129"/>
      <c r="T53" s="127" t="str">
        <f t="shared" si="4"/>
        <v>UNK</v>
      </c>
      <c r="U53" s="127" t="str" cm="1">
        <f t="array" aca="1" ref="U53" ca="1">IF(AND(E53="Payment exemption explanation",ISBLANK(F53)=FALSE,F$77="Confirmed"),"FORMAT",IF(AND(E53="Historical Default and Loss Performance Data location",F$3="Public",ISBLANK(F53)=TRUE),"FORMAT",IF(AND(E52="Subject to severe clawback",F52="Y",ISBLANK(F53)=TRUE),"FORMAT",IF(AND(E52="Subject to severe clawback",F52="N",ISBLANK(F53)=FALSE),"FORMAT",IF(AND(OR(E53="Credit granting criteria supervision comment",E53="Credit granting criteria compliance comment"),ISBLANK(F53)=FALSE,OR(AND(F$34="N",E448="Originator (or original lender) is not a Credit institution"),AND(F$37="N",E$37="Originator (or original lender) is not a Credit institution"))),"FORMAT_S17",IF(AND(C53="STSS60",E53="Location of Liability cash flow model",ISBLANK(F53)=TRUE,F$3="Public"),"FORMAT_S60",IF(AND(C53="STSS58",E53="Historical Default and Loss Performance Data location",ISBLANK(F53)=TRUE,F$3="Public"),"FORMAT_S37",IF(AND(E53="Sponsor LEI",ISBLANK(F53)=TRUE,ISBLANK(F$8)=TRUE),"FORMAT_LEI",IF(AND(E53="Originator LEI",ISBLANK(F53)=TRUE,ISBLANK(F$11)=TRUE),"FORMAT_LEI",IF(OR(T53="EMPTY",P53+1&lt;LEN(F53),AND(G52="{Confirmed/Unconfirmed/N/A}",S53="N/A",F52="N/A",F53&lt;&gt;"")),"FORMAT",IF(OR(AND(E53="Non-ABCP securitisation unique identifier",MID(F53,21,1)&lt;&gt;"N"),AND(E53="ABCP transaction unique identifier",MID(F53,21,1)&lt;&gt;"T"),AND(E53="ABCP programme unique identifier",MID(F53,21,1)&lt;&gt;"P")),"FORMAT_SEC_ID",IF(AND(E53="Underlying exposures classification",F53&lt;&gt;"residential mortgages",F53&lt;&gt;"commercial mortgages",F53&lt;&gt;"credit facilities provided to individuals for personal, family or household consumption purposes",F53&lt;&gt;"credit facilities, including loans and leases, provided to any type of enterprise or corporation",F53&lt;&gt;"auto loans/leases",F53&lt;&gt;"credit-card receivables",F53&lt;&gt;"trade receivables",F53&lt;&gt;"others"),"FORMAT_LIST",IF(AND(E53="Instrument code",LEN(F53)-LEN(SUBSTITUTE(F53,";",""))&lt;&gt;LEN(F52)-LEN(SUBSTITUTE(F52,";",""))),"FORMAT_;",IF(AND(E53="Sponsor country (if multiple countries)",LEN(F53)-LEN(SUBSTITUTE(F53,";",""))&lt;&gt;LEN(F$11)-LEN(SUBSTITUTE(F$11,";",""))),"FORMAT_;",IF(AND(E53="Sponsor country (if multiple countries)",ISBLANK(F53)=FALSE,LEN(F53)-LEN(SUBSTITUTE(F53,";",""))=0),"FORMAT_;",IF(AND(E53="Sponsor country (if multiple countries)",ISBLANK(F53)=TRUE,LEN(F$11)-LEN(SUBSTITUTE(F$11,";",""))&lt;&gt;0),"FORMAT_;",IF(AND(E53="Originator country  (if multiple countries)",LEN(F53)-LEN(SUBSTITUTE(F53,";",""))&lt;&gt;0,ISBLANK(F53)=FALSE,LEN(F53)-LEN(SUBSTITUTE(F53,";",""))&lt;&gt;LEN(F$8)-LEN(SUBSTITUTE(F$8,";",""))),"FORMAT_;",IF(AND(E53="Originator country  (if multiple countries)",ISBLANK(F53)=FALSE,LEN(F53)-LEN(SUBSTITUTE(F53,";",""))=0),"FORMAT_;",IF(AND(E53="Originator country  (if multiple countries)",ISBLANK(F53)=TRUE,LEN(F$8)-LEN(SUBSTITUTE(F$8,";",""))&lt;&gt;0),"FORMAT_;",IF(AND(E53="Original lender country (if multiple countries)",ISBLANK(F53)=FALSE,LEN(F53)-LEN(SUBSTITUTE(F53,";",""))&lt;&gt;0,LEN(F53)-LEN(SUBSTITUTE(F53,";",""))&lt;&gt;LEN(F$14)-LEN(SUBSTITUTE(F$14,";",""))),"FORMAT_;",IF(AND(E53="Original lender country (if multiple countries)",ISBLANK(F53)=TRUE,LEN(F$14)-LEN(SUBSTITUTE(F$14,";",""))&lt;&gt;0),"FORMAT_;",IF(AND(E53="Original lender country (if multiple countries)",ISBLANK(F53)=FALSE,LEN(F53)-LEN(SUBSTITUTE(F53,";",""))=0),"FORMAT_;",IF(OR(AND(E53="Designated Entity LEI",LEN(F53)&lt;&gt;20),AND(G53="{LEI}",LEN(F53)&lt;&gt;0,LEN(F53)&lt;20),AND(G53="{ISIN}",LEN(F53)&lt;&gt;0,LEN(F53)&lt;12),AND(LEN(F53)&lt;&gt;20,E53="Retaining entity LEI",ISBLANK(F53)=FALSE),AND(E53="Instrument ISIN",ISBLANK(F53)=FALSE,LEN(F53)&gt;0,LEN(F53)&lt;11),AND(D53="M",LEFT(G53,4)="{DAT",LEN(F53)&lt;&gt;10)),"FORMAT_LEN",IF(OR(AND(F53&lt;&gt;"",LEFT(G53,4)&lt;&gt;"{TEX",ISNUMBER(SUMPRODUCT(FIND(MID(F53,ROW(INDIRECT("1:"&amp;LEN(F53))),1),W53)))=FALSE),AND(F53&lt;&gt;"",LEFT(G53,4)&lt;&gt;"{TEX",ISERROR(SUMPRODUCT(SEARCH(MID(F53,ROW(INDIRECT("1:"&amp;LEN(TRIM(F53)))),1)," "&amp;W53&amp;CHAR(10)&amp;"""")))=TRUE)),"FORMAT_CHAR",IF(LEFT(G53,4)="{TEX","TEXT","UNK")))))))))))))))))))))))))</f>
        <v>UNK</v>
      </c>
      <c r="V53" s="127" t="b" cm="1">
        <f t="array" aca="1" ref="V53" ca="1">IF(OR(LEN(F53)&gt;P53+1),FALSE,IF(LEFT(G53,5)="{TEXT",TRUE,IF(AND(ISBLANK(F53)=FALSE,G53="{DATE_TEXT-YYYY-MM-DD}",LEN(F53)&lt;&gt;10),FALSE,IF(AND(ISBLANK(F53)=FALSE,ISNUMBER(SUMPRODUCT(SEARCH(MID(F53,ROW(INDIRECT("1:"&amp;LEN(TRIM(F53)))),1)," "&amp;W53&amp;CHAR(10)&amp;"""")))=FALSE),FALSE,TRUE))))</f>
        <v>1</v>
      </c>
      <c r="W53" s="128" t="str">
        <f>IF(G53="{Applicable/N/A}","N/Aplicable",IF(E53="Designated Entity LEI","ABCDEFGHIJKLMNOPQRSTUVWXYZ0123456789",IF(OR(G53="{ISIN}",G53="{LEI}"),";ABCDEFGHIJKLMNOPQRSTUVWXYZ0123456789",IF(G53="{Master Trust/Other}","Master TuOhe",IF(E53="Securitisation type","Privateublc",IF(LEFT(G53,4)="{CA_",Val!B$21,IF(G53="{COUNTRY_EU_LIST}"," ;abcdefghijklmnopqrstuvwxyzABCDEFGHIJKLMNOPQRSTUVWXYZ0123456789",IF(OR(G53="{NOTIFICATION ID}",G53="{SECURITISATION ID}"),Val!B$15,IF(G53="{COUNTRY_EU}"," ;abcdefghijklmnopqrstuvwxyzABCDEFGHIJKLMNOPQRSTUVWXYZ",IF(G53="{Confirmed/Unconfirmed}","ConfirmedUnc",IF(G53="{Confirmed/Unconfirmed/N/A}","Confirmed/UncNA",IF(LEFT(G53,4)="{DAT","0123456789-",IF(LEFT(G53,4)="{Y/N","YN",IF(OR(LEFT(G53,4)="{N/A",LEFT(G53,4)="{LIS",LEFT(G53,4)="{No ",LEFT(G53,4)="{SEC",LEFT(G53,4)="{Mas"),Val!B$20,IF(LEFT(G53,4)="{TEX",Val!B$21,IF(LEFT(G53,4)="{ALP",Val!B$20,IF(LEFT(G53,4)="{COU",Val!B$20)))))))))))))))))</f>
        <v>Confirmed/UncNA</v>
      </c>
      <c r="X53" s="133"/>
      <c r="Y53" s="133"/>
      <c r="Z53" s="133"/>
      <c r="AA53" s="133"/>
      <c r="AB53" s="135"/>
      <c r="AC53" s="135"/>
      <c r="AD53" s="133"/>
      <c r="AE53" s="133"/>
      <c r="AF53" s="133"/>
      <c r="AG53" s="130" t="s">
        <v>830</v>
      </c>
      <c r="AH53" s="133"/>
      <c r="AI53" s="118"/>
      <c r="AJ53" s="133"/>
      <c r="AK53" s="76"/>
    </row>
    <row r="54" spans="1:37" s="2" customFormat="1" ht="135" x14ac:dyDescent="0.25">
      <c r="A54" s="15" t="s">
        <v>1203</v>
      </c>
      <c r="B54" s="16" t="s">
        <v>258</v>
      </c>
      <c r="C54" s="30" t="s">
        <v>227</v>
      </c>
      <c r="D54" s="31" t="s">
        <v>46</v>
      </c>
      <c r="E54" s="26" t="s">
        <v>239</v>
      </c>
      <c r="F54" s="63"/>
      <c r="G54" s="110" t="s">
        <v>114</v>
      </c>
      <c r="H54" s="158"/>
      <c r="I54" s="89" t="s">
        <v>1334</v>
      </c>
      <c r="J54" s="148" t="s">
        <v>230</v>
      </c>
      <c r="K54" s="146"/>
      <c r="L54" s="146" t="s">
        <v>232</v>
      </c>
      <c r="M54" s="146" t="s">
        <v>171</v>
      </c>
      <c r="N54" s="164" t="s">
        <v>196</v>
      </c>
      <c r="O54" s="127">
        <f t="shared" ca="1" si="1"/>
        <v>1</v>
      </c>
      <c r="P54" s="127">
        <v>5000</v>
      </c>
      <c r="Q54" s="128" t="str">
        <f ca="1">IF(AND(E54="Last notification date",MONTH(TODAY())&gt;9,DAY(TODAY())&gt;9),YEAR(TODAY())&amp;"-"&amp;MONTH(TODAY())&amp;"-"&amp;DAY(TODAY()),IF(AND(E54="Last notification date",MONTH(TODAY())&lt;9,DAY(TODAY())&lt;10),YEAR(TODAY())&amp;"-0"&amp;MONTH(TODAY())&amp;"-0"&amp;DAY(TODAY()),IF(AND(E54="Last notification date",MONTH(TODAY())&gt;9,DAY(TODAY())&lt;10),YEAR(TODAY())&amp;"-"&amp;MONTH(TODAY())&amp;"-0"&amp;DAY(TODAY()),IF(AND(E54="Last notification date",MONTH(TODAY())&lt;10,DAY(TODAY())&gt;9),YEAR(TODAY())&amp;"-0"&amp;MONTH(TODAY())&amp;"-"&amp;DAY(TODAY()),IF(LEFT(G54,4)="{SEC","SEC ID",IF(LEFT(G54,4)="{DAT","DATE",IF(LEFT(G54,4)="{TEX",Val!B$21,IF(LEFT(G54,4)="{ALP",Val!B$20,IF(LEFT(G54,4)="{COU",Val!B$20,IF(OR(LEFT(G54,4)="{ISI",LEFT(G54,4)="{LEI"),Val!B$17,IF(OR(LEFT(G54,4)="{CA_",LEFT(G54,4)="{Mas",LEFT(G54,4)="{Y/N",LEFT(G54,4)="{No ",LEFT(G54,4)="{N/A",LEFT(G54,4)="{Con",LEFT(G54,4)="{LIS"),"LIST","")))))))))))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54" s="127">
        <f t="shared" si="2"/>
        <v>0</v>
      </c>
      <c r="S54" s="129" t="s">
        <v>49</v>
      </c>
      <c r="T54" s="127" t="str">
        <f t="shared" si="4"/>
        <v>BLANK</v>
      </c>
      <c r="U54" s="127" t="str" cm="1">
        <f t="array" aca="1" ref="U54" ca="1">IF(AND(E54="Payment exemption explanation",ISBLANK(F54)=FALSE,F$77="Confirmed"),"FORMAT",IF(AND(E54="Historical Default and Loss Performance Data location",F$3="Public",ISBLANK(F54)=TRUE),"FORMAT",IF(AND(E53="Subject to severe clawback",F53="Y",ISBLANK(F54)=TRUE),"FORMAT",IF(AND(E53="Subject to severe clawback",F53="N",ISBLANK(F54)=FALSE),"FORMAT",IF(AND(OR(E54="Credit granting criteria supervision comment",E54="Credit granting criteria compliance comment"),ISBLANK(F54)=FALSE,OR(AND(F$34="N",E449="Originator (or original lender) is not a Credit institution"),AND(F$37="N",E$37="Originator (or original lender) is not a Credit institution"))),"FORMAT_S17",IF(AND(C54="STSS60",E54="Location of Liability cash flow model",ISBLANK(F54)=TRUE,F$3="Public"),"FORMAT_S60",IF(AND(C54="STSS58",E54="Historical Default and Loss Performance Data location",ISBLANK(F54)=TRUE,F$3="Public"),"FORMAT_S37",IF(AND(E54="Sponsor LEI",ISBLANK(F54)=TRUE,ISBLANK(F$8)=TRUE),"FORMAT_LEI",IF(AND(E54="Originator LEI",ISBLANK(F54)=TRUE,ISBLANK(F$11)=TRUE),"FORMAT_LEI",IF(OR(T54="EMPTY",P54+1&lt;LEN(F54),AND(G53="{Confirmed/Unconfirmed/N/A}",S54="N/A",F53="N/A",F54&lt;&gt;"")),"FORMAT",IF(OR(AND(E54="Non-ABCP securitisation unique identifier",MID(F54,21,1)&lt;&gt;"N"),AND(E54="ABCP transaction unique identifier",MID(F54,21,1)&lt;&gt;"T"),AND(E54="ABCP programme unique identifier",MID(F54,21,1)&lt;&gt;"P")),"FORMAT_SEC_ID",IF(AND(E54="Underlying exposures classification",F54&lt;&gt;"residential mortgages",F54&lt;&gt;"commercial mortgages",F54&lt;&gt;"credit facilities provided to individuals for personal, family or household consumption purposes",F54&lt;&gt;"credit facilities, including loans and leases, provided to any type of enterprise or corporation",F54&lt;&gt;"auto loans/leases",F54&lt;&gt;"credit-card receivables",F54&lt;&gt;"trade receivables",F54&lt;&gt;"others"),"FORMAT_LIST",IF(AND(E54="Instrument code",LEN(F54)-LEN(SUBSTITUTE(F54,";",""))&lt;&gt;LEN(F53)-LEN(SUBSTITUTE(F53,";",""))),"FORMAT_;",IF(AND(E54="Sponsor country (if multiple countries)",LEN(F54)-LEN(SUBSTITUTE(F54,";",""))&lt;&gt;LEN(F$11)-LEN(SUBSTITUTE(F$11,";",""))),"FORMAT_;",IF(AND(E54="Sponsor country (if multiple countries)",ISBLANK(F54)=FALSE,LEN(F54)-LEN(SUBSTITUTE(F54,";",""))=0),"FORMAT_;",IF(AND(E54="Sponsor country (if multiple countries)",ISBLANK(F54)=TRUE,LEN(F$11)-LEN(SUBSTITUTE(F$11,";",""))&lt;&gt;0),"FORMAT_;",IF(AND(E54="Originator country  (if multiple countries)",LEN(F54)-LEN(SUBSTITUTE(F54,";",""))&lt;&gt;0,ISBLANK(F54)=FALSE,LEN(F54)-LEN(SUBSTITUTE(F54,";",""))&lt;&gt;LEN(F$8)-LEN(SUBSTITUTE(F$8,";",""))),"FORMAT_;",IF(AND(E54="Originator country  (if multiple countries)",ISBLANK(F54)=FALSE,LEN(F54)-LEN(SUBSTITUTE(F54,";",""))=0),"FORMAT_;",IF(AND(E54="Originator country  (if multiple countries)",ISBLANK(F54)=TRUE,LEN(F$8)-LEN(SUBSTITUTE(F$8,";",""))&lt;&gt;0),"FORMAT_;",IF(AND(E54="Original lender country (if multiple countries)",ISBLANK(F54)=FALSE,LEN(F54)-LEN(SUBSTITUTE(F54,";",""))&lt;&gt;0,LEN(F54)-LEN(SUBSTITUTE(F54,";",""))&lt;&gt;LEN(F$14)-LEN(SUBSTITUTE(F$14,";",""))),"FORMAT_;",IF(AND(E54="Original lender country (if multiple countries)",ISBLANK(F54)=TRUE,LEN(F$14)-LEN(SUBSTITUTE(F$14,";",""))&lt;&gt;0),"FORMAT_;",IF(AND(E54="Original lender country (if multiple countries)",ISBLANK(F54)=FALSE,LEN(F54)-LEN(SUBSTITUTE(F54,";",""))=0),"FORMAT_;",IF(OR(AND(E54="Designated Entity LEI",LEN(F54)&lt;&gt;20),AND(G54="{LEI}",LEN(F54)&lt;&gt;0,LEN(F54)&lt;20),AND(G54="{ISIN}",LEN(F54)&lt;&gt;0,LEN(F54)&lt;12),AND(LEN(F54)&lt;&gt;20,E54="Retaining entity LEI",ISBLANK(F54)=FALSE),AND(E54="Instrument ISIN",ISBLANK(F54)=FALSE,LEN(F54)&gt;0,LEN(F54)&lt;11),AND(D54="M",LEFT(G54,4)="{DAT",LEN(F54)&lt;&gt;10)),"FORMAT_LEN",IF(OR(AND(F54&lt;&gt;"",LEFT(G54,4)&lt;&gt;"{TEX",ISNUMBER(SUMPRODUCT(FIND(MID(F54,ROW(INDIRECT("1:"&amp;LEN(F54))),1),W54)))=FALSE),AND(F54&lt;&gt;"",LEFT(G54,4)&lt;&gt;"{TEX",ISERROR(SUMPRODUCT(SEARCH(MID(F54,ROW(INDIRECT("1:"&amp;LEN(TRIM(F54)))),1)," "&amp;W54&amp;CHAR(10)&amp;"""")))=TRUE)),"FORMAT_CHAR",IF(LEFT(G54,4)="{TEX","TEXT","UNK")))))))))))))))))))))))))</f>
        <v>TEXT</v>
      </c>
      <c r="V54" s="127" t="b" cm="1">
        <f t="array" aca="1" ref="V54" ca="1">IF(OR(LEN(F54)&gt;P54+1),FALSE,IF(LEFT(G54,5)="{TEXT",TRUE,IF(AND(ISBLANK(F54)=FALSE,G54="{DATE_TEXT-YYYY-MM-DD}",LEN(F54)&lt;&gt;10),FALSE,IF(AND(ISBLANK(F54)=FALSE,ISNUMBER(SUMPRODUCT(SEARCH(MID(F54,ROW(INDIRECT("1:"&amp;LEN(TRIM(F54)))),1)," "&amp;W54&amp;CHAR(10)&amp;"""")))=FALSE),FALSE,TRUE))))</f>
        <v>1</v>
      </c>
      <c r="W54" s="128" t="str">
        <f>IF(G54="{Applicable/N/A}","N/Aplicable",IF(E54="Designated Entity LEI","ABCDEFGHIJKLMNOPQRSTUVWXYZ0123456789",IF(OR(G54="{ISIN}",G54="{LEI}"),";ABCDEFGHIJKLMNOPQRSTUVWXYZ0123456789",IF(G54="{Master Trust/Other}","Master TuOhe",IF(E54="Securitisation type","Privateublc",IF(LEFT(G54,4)="{CA_",Val!B$21,IF(G54="{COUNTRY_EU_LIST}"," ;abcdefghijklmnopqrstuvwxyzABCDEFGHIJKLMNOPQRSTUVWXYZ0123456789",IF(OR(G54="{NOTIFICATION ID}",G54="{SECURITISATION ID}"),Val!B$15,IF(G54="{COUNTRY_EU}"," ;abcdefghijklmnopqrstuvwxyzABCDEFGHIJKLMNOPQRSTUVWXYZ",IF(G54="{Confirmed/Unconfirmed}","ConfirmedUnc",IF(G54="{Confirmed/Unconfirmed/N/A}","Confirmed/UncNA",IF(LEFT(G54,4)="{DAT","0123456789-",IF(LEFT(G54,4)="{Y/N","YN",IF(OR(LEFT(G54,4)="{N/A",LEFT(G54,4)="{LIS",LEFT(G54,4)="{No ",LEFT(G54,4)="{SEC",LEFT(G54,4)="{Mas"),Val!B$20,IF(LEFT(G54,4)="{TEX",Val!B$21,IF(LEFT(G54,4)="{ALP",Val!B$20,IF(LEFT(G54,4)="{COU",Val!B$20)))))))))))))))))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54" s="133"/>
      <c r="Y54" s="133"/>
      <c r="Z54" s="133"/>
      <c r="AA54" s="133"/>
      <c r="AB54" s="135"/>
      <c r="AC54" s="135"/>
      <c r="AD54" s="133"/>
      <c r="AE54" s="133"/>
      <c r="AF54" s="133"/>
      <c r="AG54" s="130" t="s">
        <v>804</v>
      </c>
      <c r="AH54" s="133"/>
      <c r="AI54" s="118"/>
      <c r="AJ54" s="133"/>
      <c r="AK54" s="76"/>
    </row>
    <row r="55" spans="1:37" s="2" customFormat="1" ht="105" x14ac:dyDescent="0.25">
      <c r="A55" s="15" t="s">
        <v>1204</v>
      </c>
      <c r="B55" s="16" t="s">
        <v>260</v>
      </c>
      <c r="C55" s="20" t="s">
        <v>241</v>
      </c>
      <c r="D55" s="21" t="s">
        <v>52</v>
      </c>
      <c r="E55" s="22" t="s">
        <v>242</v>
      </c>
      <c r="F55" s="59" t="s">
        <v>175</v>
      </c>
      <c r="G55" s="60" t="s">
        <v>190</v>
      </c>
      <c r="H55" s="156" t="s">
        <v>243</v>
      </c>
      <c r="I55" s="94" t="s">
        <v>1374</v>
      </c>
      <c r="J55" s="137" t="s">
        <v>244</v>
      </c>
      <c r="K55" s="139" t="s">
        <v>245</v>
      </c>
      <c r="L55" s="139" t="s">
        <v>246</v>
      </c>
      <c r="M55" s="139" t="s">
        <v>195</v>
      </c>
      <c r="N55" s="141" t="s">
        <v>247</v>
      </c>
      <c r="O55" s="127">
        <f t="shared" ca="1" si="1"/>
        <v>1</v>
      </c>
      <c r="P55" s="127">
        <v>12</v>
      </c>
      <c r="Q55" s="128" t="str">
        <f ca="1">IF(AND(E55="Last notification date",MONTH(TODAY())&gt;9,DAY(TODAY())&gt;9),YEAR(TODAY())&amp;"-"&amp;MONTH(TODAY())&amp;"-"&amp;DAY(TODAY()),IF(AND(E55="Last notification date",MONTH(TODAY())&lt;9,DAY(TODAY())&lt;10),YEAR(TODAY())&amp;"-0"&amp;MONTH(TODAY())&amp;"-0"&amp;DAY(TODAY()),IF(AND(E55="Last notification date",MONTH(TODAY())&gt;9,DAY(TODAY())&lt;10),YEAR(TODAY())&amp;"-"&amp;MONTH(TODAY())&amp;"-0"&amp;DAY(TODAY()),IF(AND(E55="Last notification date",MONTH(TODAY())&lt;10,DAY(TODAY())&gt;9),YEAR(TODAY())&amp;"-0"&amp;MONTH(TODAY())&amp;"-"&amp;DAY(TODAY()),IF(LEFT(G55,4)="{SEC","SEC ID",IF(LEFT(G55,4)="{DAT","DATE",IF(LEFT(G55,4)="{TEX",Val!B$21,IF(LEFT(G55,4)="{ALP",Val!B$20,IF(LEFT(G55,4)="{COU",Val!B$20,IF(OR(LEFT(G55,4)="{ISI",LEFT(G55,4)="{LEI"),Val!B$17,IF(OR(LEFT(G55,4)="{CA_",LEFT(G55,4)="{Mas",LEFT(G55,4)="{Y/N",LEFT(G55,4)="{No ",LEFT(G55,4)="{N/A",LEFT(G55,4)="{Con",LEFT(G55,4)="{LIS"),"LIST","")))))))))))</f>
        <v>LIST</v>
      </c>
      <c r="R55" s="127">
        <f t="shared" si="2"/>
        <v>9</v>
      </c>
      <c r="S55" s="129"/>
      <c r="T55" s="127" t="str">
        <f t="shared" si="4"/>
        <v>UNK</v>
      </c>
      <c r="U55" s="127" t="str" cm="1">
        <f t="array" aca="1" ref="U55" ca="1">IF(AND(E55="Payment exemption explanation",ISBLANK(F55)=FALSE,F$77="Confirmed"),"FORMAT",IF(AND(E55="Historical Default and Loss Performance Data location",F$3="Public",ISBLANK(F55)=TRUE),"FORMAT",IF(AND(E54="Subject to severe clawback",F54="Y",ISBLANK(F55)=TRUE),"FORMAT",IF(AND(E54="Subject to severe clawback",F54="N",ISBLANK(F55)=FALSE),"FORMAT",IF(AND(OR(E55="Credit granting criteria supervision comment",E55="Credit granting criteria compliance comment"),ISBLANK(F55)=FALSE,OR(AND(F$34="N",E450="Originator (or original lender) is not a Credit institution"),AND(F$37="N",E$37="Originator (or original lender) is not a Credit institution"))),"FORMAT_S17",IF(AND(C55="STSS60",E55="Location of Liability cash flow model",ISBLANK(F55)=TRUE,F$3="Public"),"FORMAT_S60",IF(AND(C55="STSS58",E55="Historical Default and Loss Performance Data location",ISBLANK(F55)=TRUE,F$3="Public"),"FORMAT_S37",IF(AND(E55="Sponsor LEI",ISBLANK(F55)=TRUE,ISBLANK(F$8)=TRUE),"FORMAT_LEI",IF(AND(E55="Originator LEI",ISBLANK(F55)=TRUE,ISBLANK(F$11)=TRUE),"FORMAT_LEI",IF(OR(T55="EMPTY",P55+1&lt;LEN(F55),AND(G54="{Confirmed/Unconfirmed/N/A}",S55="N/A",F54="N/A",F55&lt;&gt;"")),"FORMAT",IF(OR(AND(E55="Non-ABCP securitisation unique identifier",MID(F55,21,1)&lt;&gt;"N"),AND(E55="ABCP transaction unique identifier",MID(F55,21,1)&lt;&gt;"T"),AND(E55="ABCP programme unique identifier",MID(F55,21,1)&lt;&gt;"P")),"FORMAT_SEC_ID",IF(AND(E55="Underlying exposures classification",F55&lt;&gt;"residential mortgages",F55&lt;&gt;"commercial mortgages",F55&lt;&gt;"credit facilities provided to individuals for personal, family or household consumption purposes",F55&lt;&gt;"credit facilities, including loans and leases, provided to any type of enterprise or corporation",F55&lt;&gt;"auto loans/leases",F55&lt;&gt;"credit-card receivables",F55&lt;&gt;"trade receivables",F55&lt;&gt;"others"),"FORMAT_LIST",IF(AND(E55="Instrument code",LEN(F55)-LEN(SUBSTITUTE(F55,";",""))&lt;&gt;LEN(F54)-LEN(SUBSTITUTE(F54,";",""))),"FORMAT_;",IF(AND(E55="Sponsor country (if multiple countries)",LEN(F55)-LEN(SUBSTITUTE(F55,";",""))&lt;&gt;LEN(F$11)-LEN(SUBSTITUTE(F$11,";",""))),"FORMAT_;",IF(AND(E55="Sponsor country (if multiple countries)",ISBLANK(F55)=FALSE,LEN(F55)-LEN(SUBSTITUTE(F55,";",""))=0),"FORMAT_;",IF(AND(E55="Sponsor country (if multiple countries)",ISBLANK(F55)=TRUE,LEN(F$11)-LEN(SUBSTITUTE(F$11,";",""))&lt;&gt;0),"FORMAT_;",IF(AND(E55="Originator country  (if multiple countries)",LEN(F55)-LEN(SUBSTITUTE(F55,";",""))&lt;&gt;0,ISBLANK(F55)=FALSE,LEN(F55)-LEN(SUBSTITUTE(F55,";",""))&lt;&gt;LEN(F$8)-LEN(SUBSTITUTE(F$8,";",""))),"FORMAT_;",IF(AND(E55="Originator country  (if multiple countries)",ISBLANK(F55)=FALSE,LEN(F55)-LEN(SUBSTITUTE(F55,";",""))=0),"FORMAT_;",IF(AND(E55="Originator country  (if multiple countries)",ISBLANK(F55)=TRUE,LEN(F$8)-LEN(SUBSTITUTE(F$8,";",""))&lt;&gt;0),"FORMAT_;",IF(AND(E55="Original lender country (if multiple countries)",ISBLANK(F55)=FALSE,LEN(F55)-LEN(SUBSTITUTE(F55,";",""))&lt;&gt;0,LEN(F55)-LEN(SUBSTITUTE(F55,";",""))&lt;&gt;LEN(F$14)-LEN(SUBSTITUTE(F$14,";",""))),"FORMAT_;",IF(AND(E55="Original lender country (if multiple countries)",ISBLANK(F55)=TRUE,LEN(F$14)-LEN(SUBSTITUTE(F$14,";",""))&lt;&gt;0),"FORMAT_;",IF(AND(E55="Original lender country (if multiple countries)",ISBLANK(F55)=FALSE,LEN(F55)-LEN(SUBSTITUTE(F55,";",""))=0),"FORMAT_;",IF(OR(AND(E55="Designated Entity LEI",LEN(F55)&lt;&gt;20),AND(G55="{LEI}",LEN(F55)&lt;&gt;0,LEN(F55)&lt;20),AND(G55="{ISIN}",LEN(F55)&lt;&gt;0,LEN(F55)&lt;12),AND(LEN(F55)&lt;&gt;20,E55="Retaining entity LEI",ISBLANK(F55)=FALSE),AND(E55="Instrument ISIN",ISBLANK(F55)=FALSE,LEN(F55)&gt;0,LEN(F55)&lt;11),AND(D55="M",LEFT(G55,4)="{DAT",LEN(F55)&lt;&gt;10)),"FORMAT_LEN",IF(OR(AND(F55&lt;&gt;"",LEFT(G55,4)&lt;&gt;"{TEX",ISNUMBER(SUMPRODUCT(FIND(MID(F55,ROW(INDIRECT("1:"&amp;LEN(F55))),1),W55)))=FALSE),AND(F55&lt;&gt;"",LEFT(G55,4)&lt;&gt;"{TEX",ISERROR(SUMPRODUCT(SEARCH(MID(F55,ROW(INDIRECT("1:"&amp;LEN(TRIM(F55)))),1)," "&amp;W55&amp;CHAR(10)&amp;"""")))=TRUE)),"FORMAT_CHAR",IF(LEFT(G55,4)="{TEX","TEXT","UNK")))))))))))))))))))))))))</f>
        <v>UNK</v>
      </c>
      <c r="V55" s="127" t="b" cm="1">
        <f t="array" aca="1" ref="V55" ca="1">IF(OR(LEN(F55)&gt;P55+1),FALSE,IF(LEFT(G55,5)="{TEXT",TRUE,IF(AND(ISBLANK(F55)=FALSE,G55="{DATE_TEXT-YYYY-MM-DD}",LEN(F55)&lt;&gt;10),FALSE,IF(AND(ISBLANK(F55)=FALSE,ISNUMBER(SUMPRODUCT(SEARCH(MID(F55,ROW(INDIRECT("1:"&amp;LEN(TRIM(F55)))),1)," "&amp;W55&amp;CHAR(10)&amp;"""")))=FALSE),FALSE,TRUE))))</f>
        <v>1</v>
      </c>
      <c r="W55" s="128" t="str">
        <f>IF(G55="{Applicable/N/A}","N/Aplicable",IF(E55="Designated Entity LEI","ABCDEFGHIJKLMNOPQRSTUVWXYZ0123456789",IF(OR(G55="{ISIN}",G55="{LEI}"),";ABCDEFGHIJKLMNOPQRSTUVWXYZ0123456789",IF(G55="{Master Trust/Other}","Master TuOhe",IF(E55="Securitisation type","Privateublc",IF(LEFT(G55,4)="{CA_",Val!B$21,IF(G55="{COUNTRY_EU_LIST}"," ;abcdefghijklmnopqrstuvwxyzABCDEFGHIJKLMNOPQRSTUVWXYZ0123456789",IF(OR(G55="{NOTIFICATION ID}",G55="{SECURITISATION ID}"),Val!B$15,IF(G55="{COUNTRY_EU}"," ;abcdefghijklmnopqrstuvwxyzABCDEFGHIJKLMNOPQRSTUVWXYZ",IF(G55="{Confirmed/Unconfirmed}","ConfirmedUnc",IF(G55="{Confirmed/Unconfirmed/N/A}","Confirmed/UncNA",IF(LEFT(G55,4)="{DAT","0123456789-",IF(LEFT(G55,4)="{Y/N","YN",IF(OR(LEFT(G55,4)="{N/A",LEFT(G55,4)="{LIS",LEFT(G55,4)="{No ",LEFT(G55,4)="{SEC",LEFT(G55,4)="{Mas"),Val!B$20,IF(LEFT(G55,4)="{TEX",Val!B$21,IF(LEFT(G55,4)="{ALP",Val!B$20,IF(LEFT(G55,4)="{COU",Val!B$20)))))))))))))))))</f>
        <v>ConfirmedUnc</v>
      </c>
      <c r="X55" s="133"/>
      <c r="Y55" s="133"/>
      <c r="Z55" s="133"/>
      <c r="AA55" s="133"/>
      <c r="AB55" s="135"/>
      <c r="AC55" s="135"/>
      <c r="AD55" s="133"/>
      <c r="AE55" s="133"/>
      <c r="AF55" s="133"/>
      <c r="AG55" s="130" t="s">
        <v>809</v>
      </c>
      <c r="AH55" s="133"/>
      <c r="AI55" s="118"/>
      <c r="AJ55" s="133"/>
      <c r="AK55" s="76"/>
    </row>
    <row r="56" spans="1:37" s="2" customFormat="1" ht="120.75" x14ac:dyDescent="0.25">
      <c r="A56" s="15" t="s">
        <v>1205</v>
      </c>
      <c r="B56" s="16" t="s">
        <v>262</v>
      </c>
      <c r="C56" s="20" t="s">
        <v>241</v>
      </c>
      <c r="D56" s="21" t="s">
        <v>52</v>
      </c>
      <c r="E56" s="22" t="s">
        <v>249</v>
      </c>
      <c r="F56" s="45" t="s">
        <v>1459</v>
      </c>
      <c r="G56" s="60" t="s">
        <v>199</v>
      </c>
      <c r="H56" s="157"/>
      <c r="I56" s="89" t="s">
        <v>1329</v>
      </c>
      <c r="J56" s="148" t="s">
        <v>244</v>
      </c>
      <c r="K56" s="146" t="s">
        <v>245</v>
      </c>
      <c r="L56" s="146" t="s">
        <v>246</v>
      </c>
      <c r="M56" s="146" t="s">
        <v>195</v>
      </c>
      <c r="N56" s="164" t="s">
        <v>247</v>
      </c>
      <c r="O56" s="127">
        <f t="shared" ca="1" si="1"/>
        <v>1</v>
      </c>
      <c r="P56" s="127">
        <v>10000</v>
      </c>
      <c r="Q56" s="128" t="str">
        <f ca="1">IF(AND(E56="Last notification date",MONTH(TODAY())&gt;9,DAY(TODAY())&gt;9),YEAR(TODAY())&amp;"-"&amp;MONTH(TODAY())&amp;"-"&amp;DAY(TODAY()),IF(AND(E56="Last notification date",MONTH(TODAY())&lt;9,DAY(TODAY())&lt;10),YEAR(TODAY())&amp;"-0"&amp;MONTH(TODAY())&amp;"-0"&amp;DAY(TODAY()),IF(AND(E56="Last notification date",MONTH(TODAY())&gt;9,DAY(TODAY())&lt;10),YEAR(TODAY())&amp;"-"&amp;MONTH(TODAY())&amp;"-0"&amp;DAY(TODAY()),IF(AND(E56="Last notification date",MONTH(TODAY())&lt;10,DAY(TODAY())&gt;9),YEAR(TODAY())&amp;"-0"&amp;MONTH(TODAY())&amp;"-"&amp;DAY(TODAY()),IF(LEFT(G56,4)="{SEC","SEC ID",IF(LEFT(G56,4)="{DAT","DATE",IF(LEFT(G56,4)="{TEX",Val!B$21,IF(LEFT(G56,4)="{ALP",Val!B$20,IF(LEFT(G56,4)="{COU",Val!B$20,IF(OR(LEFT(G56,4)="{ISI",LEFT(G56,4)="{LEI"),Val!B$17,IF(OR(LEFT(G56,4)="{CA_",LEFT(G56,4)="{Mas",LEFT(G56,4)="{Y/N",LEFT(G56,4)="{No ",LEFT(G56,4)="{N/A",LEFT(G56,4)="{Con",LEFT(G56,4)="{LIS"),"LIST","")))))))))))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56" s="127">
        <f t="shared" si="2"/>
        <v>356</v>
      </c>
      <c r="S56" s="129"/>
      <c r="T56" s="127" t="str">
        <f t="shared" si="4"/>
        <v>UNK</v>
      </c>
      <c r="U56" s="127" t="str" cm="1">
        <f t="array" aca="1" ref="U56" ca="1">IF(AND(E56="Payment exemption explanation",ISBLANK(F56)=FALSE,F$77="Confirmed"),"FORMAT",IF(AND(E56="Historical Default and Loss Performance Data location",F$3="Public",ISBLANK(F56)=TRUE),"FORMAT",IF(AND(E55="Subject to severe clawback",F55="Y",ISBLANK(F56)=TRUE),"FORMAT",IF(AND(E55="Subject to severe clawback",F55="N",ISBLANK(F56)=FALSE),"FORMAT",IF(AND(OR(E56="Credit granting criteria supervision comment",E56="Credit granting criteria compliance comment"),ISBLANK(F56)=FALSE,OR(AND(F$34="N",E451="Originator (or original lender) is not a Credit institution"),AND(F$37="N",E$37="Originator (or original lender) is not a Credit institution"))),"FORMAT_S17",IF(AND(C56="STSS60",E56="Location of Liability cash flow model",ISBLANK(F56)=TRUE,F$3="Public"),"FORMAT_S60",IF(AND(C56="STSS58",E56="Historical Default and Loss Performance Data location",ISBLANK(F56)=TRUE,F$3="Public"),"FORMAT_S37",IF(AND(E56="Sponsor LEI",ISBLANK(F56)=TRUE,ISBLANK(F$8)=TRUE),"FORMAT_LEI",IF(AND(E56="Originator LEI",ISBLANK(F56)=TRUE,ISBLANK(F$11)=TRUE),"FORMAT_LEI",IF(OR(T56="EMPTY",P56+1&lt;LEN(F56),AND(G55="{Confirmed/Unconfirmed/N/A}",S56="N/A",F55="N/A",F56&lt;&gt;"")),"FORMAT",IF(OR(AND(E56="Non-ABCP securitisation unique identifier",MID(F56,21,1)&lt;&gt;"N"),AND(E56="ABCP transaction unique identifier",MID(F56,21,1)&lt;&gt;"T"),AND(E56="ABCP programme unique identifier",MID(F56,21,1)&lt;&gt;"P")),"FORMAT_SEC_ID",IF(AND(E56="Underlying exposures classification",F56&lt;&gt;"residential mortgages",F56&lt;&gt;"commercial mortgages",F56&lt;&gt;"credit facilities provided to individuals for personal, family or household consumption purposes",F56&lt;&gt;"credit facilities, including loans and leases, provided to any type of enterprise or corporation",F56&lt;&gt;"auto loans/leases",F56&lt;&gt;"credit-card receivables",F56&lt;&gt;"trade receivables",F56&lt;&gt;"others"),"FORMAT_LIST",IF(AND(E56="Instrument code",LEN(F56)-LEN(SUBSTITUTE(F56,";",""))&lt;&gt;LEN(F55)-LEN(SUBSTITUTE(F55,";",""))),"FORMAT_;",IF(AND(E56="Sponsor country (if multiple countries)",LEN(F56)-LEN(SUBSTITUTE(F56,";",""))&lt;&gt;LEN(F$11)-LEN(SUBSTITUTE(F$11,";",""))),"FORMAT_;",IF(AND(E56="Sponsor country (if multiple countries)",ISBLANK(F56)=FALSE,LEN(F56)-LEN(SUBSTITUTE(F56,";",""))=0),"FORMAT_;",IF(AND(E56="Sponsor country (if multiple countries)",ISBLANK(F56)=TRUE,LEN(F$11)-LEN(SUBSTITUTE(F$11,";",""))&lt;&gt;0),"FORMAT_;",IF(AND(E56="Originator country  (if multiple countries)",LEN(F56)-LEN(SUBSTITUTE(F56,";",""))&lt;&gt;0,ISBLANK(F56)=FALSE,LEN(F56)-LEN(SUBSTITUTE(F56,";",""))&lt;&gt;LEN(F$8)-LEN(SUBSTITUTE(F$8,";",""))),"FORMAT_;",IF(AND(E56="Originator country  (if multiple countries)",ISBLANK(F56)=FALSE,LEN(F56)-LEN(SUBSTITUTE(F56,";",""))=0),"FORMAT_;",IF(AND(E56="Originator country  (if multiple countries)",ISBLANK(F56)=TRUE,LEN(F$8)-LEN(SUBSTITUTE(F$8,";",""))&lt;&gt;0),"FORMAT_;",IF(AND(E56="Original lender country (if multiple countries)",ISBLANK(F56)=FALSE,LEN(F56)-LEN(SUBSTITUTE(F56,";",""))&lt;&gt;0,LEN(F56)-LEN(SUBSTITUTE(F56,";",""))&lt;&gt;LEN(F$14)-LEN(SUBSTITUTE(F$14,";",""))),"FORMAT_;",IF(AND(E56="Original lender country (if multiple countries)",ISBLANK(F56)=TRUE,LEN(F$14)-LEN(SUBSTITUTE(F$14,";",""))&lt;&gt;0),"FORMAT_;",IF(AND(E56="Original lender country (if multiple countries)",ISBLANK(F56)=FALSE,LEN(F56)-LEN(SUBSTITUTE(F56,";",""))=0),"FORMAT_;",IF(OR(AND(E56="Designated Entity LEI",LEN(F56)&lt;&gt;20),AND(G56="{LEI}",LEN(F56)&lt;&gt;0,LEN(F56)&lt;20),AND(G56="{ISIN}",LEN(F56)&lt;&gt;0,LEN(F56)&lt;12),AND(LEN(F56)&lt;&gt;20,E56="Retaining entity LEI",ISBLANK(F56)=FALSE),AND(E56="Instrument ISIN",ISBLANK(F56)=FALSE,LEN(F56)&gt;0,LEN(F56)&lt;11),AND(D56="M",LEFT(G56,4)="{DAT",LEN(F56)&lt;&gt;10)),"FORMAT_LEN",IF(OR(AND(F56&lt;&gt;"",LEFT(G56,4)&lt;&gt;"{TEX",ISNUMBER(SUMPRODUCT(FIND(MID(F56,ROW(INDIRECT("1:"&amp;LEN(F56))),1),W56)))=FALSE),AND(F56&lt;&gt;"",LEFT(G56,4)&lt;&gt;"{TEX",ISERROR(SUMPRODUCT(SEARCH(MID(F56,ROW(INDIRECT("1:"&amp;LEN(TRIM(F56)))),1)," "&amp;W56&amp;CHAR(10)&amp;"""")))=TRUE)),"FORMAT_CHAR",IF(LEFT(G56,4)="{TEX","TEXT","UNK")))))))))))))))))))))))))</f>
        <v>TEXT</v>
      </c>
      <c r="V56" s="127" t="b" cm="1">
        <f t="array" aca="1" ref="V56" ca="1">IF(OR(LEN(F56)&gt;P56+1),FALSE,IF(LEFT(G56,5)="{TEXT",TRUE,IF(AND(ISBLANK(F56)=FALSE,G56="{DATE_TEXT-YYYY-MM-DD}",LEN(F56)&lt;&gt;10),FALSE,IF(AND(ISBLANK(F56)=FALSE,ISNUMBER(SUMPRODUCT(SEARCH(MID(F56,ROW(INDIRECT("1:"&amp;LEN(TRIM(F56)))),1)," "&amp;W56&amp;CHAR(10)&amp;"""")))=FALSE),FALSE,TRUE))))</f>
        <v>1</v>
      </c>
      <c r="W56" s="128" t="str">
        <f>IF(G56="{Applicable/N/A}","N/Aplicable",IF(E56="Designated Entity LEI","ABCDEFGHIJKLMNOPQRSTUVWXYZ0123456789",IF(OR(G56="{ISIN}",G56="{LEI}"),";ABCDEFGHIJKLMNOPQRSTUVWXYZ0123456789",IF(G56="{Master Trust/Other}","Master TuOhe",IF(E56="Securitisation type","Privateublc",IF(LEFT(G56,4)="{CA_",Val!B$21,IF(G56="{COUNTRY_EU_LIST}"," ;abcdefghijklmnopqrstuvwxyzABCDEFGHIJKLMNOPQRSTUVWXYZ0123456789",IF(OR(G56="{NOTIFICATION ID}",G56="{SECURITISATION ID}"),Val!B$15,IF(G56="{COUNTRY_EU}"," ;abcdefghijklmnopqrstuvwxyzABCDEFGHIJKLMNOPQRSTUVWXYZ",IF(G56="{Confirmed/Unconfirmed}","ConfirmedUnc",IF(G56="{Confirmed/Unconfirmed/N/A}","Confirmed/UncNA",IF(LEFT(G56,4)="{DAT","0123456789-",IF(LEFT(G56,4)="{Y/N","YN",IF(OR(LEFT(G56,4)="{N/A",LEFT(G56,4)="{LIS",LEFT(G56,4)="{No ",LEFT(G56,4)="{SEC",LEFT(G56,4)="{Mas"),Val!B$20,IF(LEFT(G56,4)="{TEX",Val!B$21,IF(LEFT(G56,4)="{ALP",Val!B$20,IF(LEFT(G56,4)="{COU",Val!B$20)))))))))))))))))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56" s="133"/>
      <c r="Y56" s="133"/>
      <c r="Z56" s="133"/>
      <c r="AA56" s="133"/>
      <c r="AB56" s="135"/>
      <c r="AC56" s="135"/>
      <c r="AD56" s="133"/>
      <c r="AE56" s="133"/>
      <c r="AF56" s="133"/>
      <c r="AG56" s="130" t="s">
        <v>822</v>
      </c>
      <c r="AH56" s="133"/>
      <c r="AI56" s="118"/>
      <c r="AJ56" s="133"/>
      <c r="AK56" s="76"/>
    </row>
    <row r="57" spans="1:37" s="2" customFormat="1" ht="105" x14ac:dyDescent="0.25">
      <c r="A57" s="15" t="s">
        <v>1206</v>
      </c>
      <c r="B57" s="16" t="s">
        <v>270</v>
      </c>
      <c r="C57" s="20" t="s">
        <v>251</v>
      </c>
      <c r="D57" s="21" t="s">
        <v>52</v>
      </c>
      <c r="E57" s="22" t="s">
        <v>252</v>
      </c>
      <c r="F57" s="59" t="s">
        <v>175</v>
      </c>
      <c r="G57" s="60" t="s">
        <v>190</v>
      </c>
      <c r="H57" s="156" t="s">
        <v>1046</v>
      </c>
      <c r="I57" s="94" t="s">
        <v>1374</v>
      </c>
      <c r="J57" s="137" t="s">
        <v>253</v>
      </c>
      <c r="K57" s="139" t="s">
        <v>254</v>
      </c>
      <c r="L57" s="139" t="s">
        <v>246</v>
      </c>
      <c r="M57" s="139" t="s">
        <v>195</v>
      </c>
      <c r="N57" s="141" t="s">
        <v>255</v>
      </c>
      <c r="O57" s="127">
        <f t="shared" ca="1" si="1"/>
        <v>1</v>
      </c>
      <c r="P57" s="127">
        <v>12</v>
      </c>
      <c r="Q57" s="128" t="str">
        <f ca="1">IF(AND(E57="Last notification date",MONTH(TODAY())&gt;9,DAY(TODAY())&gt;9),YEAR(TODAY())&amp;"-"&amp;MONTH(TODAY())&amp;"-"&amp;DAY(TODAY()),IF(AND(E57="Last notification date",MONTH(TODAY())&lt;9,DAY(TODAY())&lt;10),YEAR(TODAY())&amp;"-0"&amp;MONTH(TODAY())&amp;"-0"&amp;DAY(TODAY()),IF(AND(E57="Last notification date",MONTH(TODAY())&gt;9,DAY(TODAY())&lt;10),YEAR(TODAY())&amp;"-"&amp;MONTH(TODAY())&amp;"-0"&amp;DAY(TODAY()),IF(AND(E57="Last notification date",MONTH(TODAY())&lt;10,DAY(TODAY())&gt;9),YEAR(TODAY())&amp;"-0"&amp;MONTH(TODAY())&amp;"-"&amp;DAY(TODAY()),IF(LEFT(G57,4)="{SEC","SEC ID",IF(LEFT(G57,4)="{DAT","DATE",IF(LEFT(G57,4)="{TEX",Val!B$21,IF(LEFT(G57,4)="{ALP",Val!B$20,IF(LEFT(G57,4)="{COU",Val!B$20,IF(OR(LEFT(G57,4)="{ISI",LEFT(G57,4)="{LEI"),Val!B$17,IF(OR(LEFT(G57,4)="{CA_",LEFT(G57,4)="{Mas",LEFT(G57,4)="{Y/N",LEFT(G57,4)="{No ",LEFT(G57,4)="{N/A",LEFT(G57,4)="{Con",LEFT(G57,4)="{LIS"),"LIST","")))))))))))</f>
        <v>LIST</v>
      </c>
      <c r="R57" s="127">
        <f t="shared" si="2"/>
        <v>9</v>
      </c>
      <c r="S57" s="129"/>
      <c r="T57" s="127" t="str">
        <f t="shared" si="4"/>
        <v>UNK</v>
      </c>
      <c r="U57" s="127" t="str" cm="1">
        <f t="array" aca="1" ref="U57" ca="1">IF(AND(E57="Payment exemption explanation",ISBLANK(F57)=FALSE,F$77="Confirmed"),"FORMAT",IF(AND(E57="Historical Default and Loss Performance Data location",F$3="Public",ISBLANK(F57)=TRUE),"FORMAT",IF(AND(E56="Subject to severe clawback",F56="Y",ISBLANK(F57)=TRUE),"FORMAT",IF(AND(E56="Subject to severe clawback",F56="N",ISBLANK(F57)=FALSE),"FORMAT",IF(AND(OR(E57="Credit granting criteria supervision comment",E57="Credit granting criteria compliance comment"),ISBLANK(F57)=FALSE,OR(AND(F$34="N",E452="Originator (or original lender) is not a Credit institution"),AND(F$37="N",E$37="Originator (or original lender) is not a Credit institution"))),"FORMAT_S17",IF(AND(C57="STSS60",E57="Location of Liability cash flow model",ISBLANK(F57)=TRUE,F$3="Public"),"FORMAT_S60",IF(AND(C57="STSS58",E57="Historical Default and Loss Performance Data location",ISBLANK(F57)=TRUE,F$3="Public"),"FORMAT_S37",IF(AND(E57="Sponsor LEI",ISBLANK(F57)=TRUE,ISBLANK(F$8)=TRUE),"FORMAT_LEI",IF(AND(E57="Originator LEI",ISBLANK(F57)=TRUE,ISBLANK(F$11)=TRUE),"FORMAT_LEI",IF(OR(T57="EMPTY",P57+1&lt;LEN(F57),AND(G56="{Confirmed/Unconfirmed/N/A}",S57="N/A",F56="N/A",F57&lt;&gt;"")),"FORMAT",IF(OR(AND(E57="Non-ABCP securitisation unique identifier",MID(F57,21,1)&lt;&gt;"N"),AND(E57="ABCP transaction unique identifier",MID(F57,21,1)&lt;&gt;"T"),AND(E57="ABCP programme unique identifier",MID(F57,21,1)&lt;&gt;"P")),"FORMAT_SEC_ID",IF(AND(E57="Underlying exposures classification",F57&lt;&gt;"residential mortgages",F57&lt;&gt;"commercial mortgages",F57&lt;&gt;"credit facilities provided to individuals for personal, family or household consumption purposes",F57&lt;&gt;"credit facilities, including loans and leases, provided to any type of enterprise or corporation",F57&lt;&gt;"auto loans/leases",F57&lt;&gt;"credit-card receivables",F57&lt;&gt;"trade receivables",F57&lt;&gt;"others"),"FORMAT_LIST",IF(AND(E57="Instrument code",LEN(F57)-LEN(SUBSTITUTE(F57,";",""))&lt;&gt;LEN(F56)-LEN(SUBSTITUTE(F56,";",""))),"FORMAT_;",IF(AND(E57="Sponsor country (if multiple countries)",LEN(F57)-LEN(SUBSTITUTE(F57,";",""))&lt;&gt;LEN(F$11)-LEN(SUBSTITUTE(F$11,";",""))),"FORMAT_;",IF(AND(E57="Sponsor country (if multiple countries)",ISBLANK(F57)=FALSE,LEN(F57)-LEN(SUBSTITUTE(F57,";",""))=0),"FORMAT_;",IF(AND(E57="Sponsor country (if multiple countries)",ISBLANK(F57)=TRUE,LEN(F$11)-LEN(SUBSTITUTE(F$11,";",""))&lt;&gt;0),"FORMAT_;",IF(AND(E57="Originator country  (if multiple countries)",LEN(F57)-LEN(SUBSTITUTE(F57,";",""))&lt;&gt;0,ISBLANK(F57)=FALSE,LEN(F57)-LEN(SUBSTITUTE(F57,";",""))&lt;&gt;LEN(F$8)-LEN(SUBSTITUTE(F$8,";",""))),"FORMAT_;",IF(AND(E57="Originator country  (if multiple countries)",ISBLANK(F57)=FALSE,LEN(F57)-LEN(SUBSTITUTE(F57,";",""))=0),"FORMAT_;",IF(AND(E57="Originator country  (if multiple countries)",ISBLANK(F57)=TRUE,LEN(F$8)-LEN(SUBSTITUTE(F$8,";",""))&lt;&gt;0),"FORMAT_;",IF(AND(E57="Original lender country (if multiple countries)",ISBLANK(F57)=FALSE,LEN(F57)-LEN(SUBSTITUTE(F57,";",""))&lt;&gt;0,LEN(F57)-LEN(SUBSTITUTE(F57,";",""))&lt;&gt;LEN(F$14)-LEN(SUBSTITUTE(F$14,";",""))),"FORMAT_;",IF(AND(E57="Original lender country (if multiple countries)",ISBLANK(F57)=TRUE,LEN(F$14)-LEN(SUBSTITUTE(F$14,";",""))&lt;&gt;0),"FORMAT_;",IF(AND(E57="Original lender country (if multiple countries)",ISBLANK(F57)=FALSE,LEN(F57)-LEN(SUBSTITUTE(F57,";",""))=0),"FORMAT_;",IF(OR(AND(E57="Designated Entity LEI",LEN(F57)&lt;&gt;20),AND(G57="{LEI}",LEN(F57)&lt;&gt;0,LEN(F57)&lt;20),AND(G57="{ISIN}",LEN(F57)&lt;&gt;0,LEN(F57)&lt;12),AND(LEN(F57)&lt;&gt;20,E57="Retaining entity LEI",ISBLANK(F57)=FALSE),AND(E57="Instrument ISIN",ISBLANK(F57)=FALSE,LEN(F57)&gt;0,LEN(F57)&lt;11),AND(D57="M",LEFT(G57,4)="{DAT",LEN(F57)&lt;&gt;10)),"FORMAT_LEN",IF(OR(AND(F57&lt;&gt;"",LEFT(G57,4)&lt;&gt;"{TEX",ISNUMBER(SUMPRODUCT(FIND(MID(F57,ROW(INDIRECT("1:"&amp;LEN(F57))),1),W57)))=FALSE),AND(F57&lt;&gt;"",LEFT(G57,4)&lt;&gt;"{TEX",ISERROR(SUMPRODUCT(SEARCH(MID(F57,ROW(INDIRECT("1:"&amp;LEN(TRIM(F57)))),1)," "&amp;W57&amp;CHAR(10)&amp;"""")))=TRUE)),"FORMAT_CHAR",IF(LEFT(G57,4)="{TEX","TEXT","UNK")))))))))))))))))))))))))</f>
        <v>UNK</v>
      </c>
      <c r="V57" s="127" t="b" cm="1">
        <f t="array" aca="1" ref="V57" ca="1">IF(OR(LEN(F57)&gt;P57+1),FALSE,IF(LEFT(G57,5)="{TEXT",TRUE,IF(AND(ISBLANK(F57)=FALSE,G57="{DATE_TEXT-YYYY-MM-DD}",LEN(F57)&lt;&gt;10),FALSE,IF(AND(ISBLANK(F57)=FALSE,ISNUMBER(SUMPRODUCT(SEARCH(MID(F57,ROW(INDIRECT("1:"&amp;LEN(TRIM(F57)))),1)," "&amp;W57&amp;CHAR(10)&amp;"""")))=FALSE),FALSE,TRUE))))</f>
        <v>1</v>
      </c>
      <c r="W57" s="128" t="str">
        <f>IF(G57="{Applicable/N/A}","N/Aplicable",IF(E57="Designated Entity LEI","ABCDEFGHIJKLMNOPQRSTUVWXYZ0123456789",IF(OR(G57="{ISIN}",G57="{LEI}"),";ABCDEFGHIJKLMNOPQRSTUVWXYZ0123456789",IF(G57="{Master Trust/Other}","Master TuOhe",IF(E57="Securitisation type","Privateublc",IF(LEFT(G57,4)="{CA_",Val!B$21,IF(G57="{COUNTRY_EU_LIST}"," ;abcdefghijklmnopqrstuvwxyzABCDEFGHIJKLMNOPQRSTUVWXYZ0123456789",IF(OR(G57="{NOTIFICATION ID}",G57="{SECURITISATION ID}"),Val!B$15,IF(G57="{COUNTRY_EU}"," ;abcdefghijklmnopqrstuvwxyzABCDEFGHIJKLMNOPQRSTUVWXYZ",IF(G57="{Confirmed/Unconfirmed}","ConfirmedUnc",IF(G57="{Confirmed/Unconfirmed/N/A}","Confirmed/UncNA",IF(LEFT(G57,4)="{DAT","0123456789-",IF(LEFT(G57,4)="{Y/N","YN",IF(OR(LEFT(G57,4)="{N/A",LEFT(G57,4)="{LIS",LEFT(G57,4)="{No ",LEFT(G57,4)="{SEC",LEFT(G57,4)="{Mas"),Val!B$20,IF(LEFT(G57,4)="{TEX",Val!B$21,IF(LEFT(G57,4)="{ALP",Val!B$20,IF(LEFT(G57,4)="{COU",Val!B$20)))))))))))))))))</f>
        <v>ConfirmedUnc</v>
      </c>
      <c r="X57" s="133"/>
      <c r="Y57" s="133"/>
      <c r="Z57" s="133"/>
      <c r="AA57" s="133"/>
      <c r="AB57" s="135"/>
      <c r="AC57" s="135"/>
      <c r="AD57" s="133"/>
      <c r="AE57" s="133"/>
      <c r="AF57" s="133"/>
      <c r="AG57" s="130" t="s">
        <v>814</v>
      </c>
      <c r="AH57" s="133"/>
      <c r="AI57" s="118"/>
      <c r="AJ57" s="133"/>
      <c r="AK57" s="76"/>
    </row>
    <row r="58" spans="1:37" s="2" customFormat="1" ht="409.5" x14ac:dyDescent="0.25">
      <c r="A58" s="15" t="s">
        <v>1207</v>
      </c>
      <c r="B58" s="16" t="s">
        <v>273</v>
      </c>
      <c r="C58" s="20" t="s">
        <v>251</v>
      </c>
      <c r="D58" s="21" t="s">
        <v>52</v>
      </c>
      <c r="E58" s="22" t="s">
        <v>257</v>
      </c>
      <c r="F58" s="45" t="s">
        <v>1509</v>
      </c>
      <c r="G58" s="60" t="s">
        <v>199</v>
      </c>
      <c r="H58" s="158"/>
      <c r="I58" s="89" t="s">
        <v>1329</v>
      </c>
      <c r="J58" s="147" t="s">
        <v>253</v>
      </c>
      <c r="K58" s="149"/>
      <c r="L58" s="149" t="s">
        <v>246</v>
      </c>
      <c r="M58" s="149" t="s">
        <v>195</v>
      </c>
      <c r="N58" s="165" t="s">
        <v>255</v>
      </c>
      <c r="O58" s="127">
        <f t="shared" ca="1" si="1"/>
        <v>1</v>
      </c>
      <c r="P58" s="127">
        <v>10000</v>
      </c>
      <c r="Q58" s="128" t="str">
        <f ca="1">IF(AND(E58="Last notification date",MONTH(TODAY())&gt;9,DAY(TODAY())&gt;9),YEAR(TODAY())&amp;"-"&amp;MONTH(TODAY())&amp;"-"&amp;DAY(TODAY()),IF(AND(E58="Last notification date",MONTH(TODAY())&lt;9,DAY(TODAY())&lt;10),YEAR(TODAY())&amp;"-0"&amp;MONTH(TODAY())&amp;"-0"&amp;DAY(TODAY()),IF(AND(E58="Last notification date",MONTH(TODAY())&gt;9,DAY(TODAY())&lt;10),YEAR(TODAY())&amp;"-"&amp;MONTH(TODAY())&amp;"-0"&amp;DAY(TODAY()),IF(AND(E58="Last notification date",MONTH(TODAY())&lt;10,DAY(TODAY())&gt;9),YEAR(TODAY())&amp;"-0"&amp;MONTH(TODAY())&amp;"-"&amp;DAY(TODAY()),IF(LEFT(G58,4)="{SEC","SEC ID",IF(LEFT(G58,4)="{DAT","DATE",IF(LEFT(G58,4)="{TEX",Val!B$21,IF(LEFT(G58,4)="{ALP",Val!B$20,IF(LEFT(G58,4)="{COU",Val!B$20,IF(OR(LEFT(G58,4)="{ISI",LEFT(G58,4)="{LEI"),Val!B$17,IF(OR(LEFT(G58,4)="{CA_",LEFT(G58,4)="{Mas",LEFT(G58,4)="{Y/N",LEFT(G58,4)="{No ",LEFT(G58,4)="{N/A",LEFT(G58,4)="{Con",LEFT(G58,4)="{LIS"),"LIST","")))))))))))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58" s="127">
        <f t="shared" si="2"/>
        <v>9356</v>
      </c>
      <c r="S58" s="129"/>
      <c r="T58" s="127" t="str">
        <f t="shared" si="4"/>
        <v>UNK</v>
      </c>
      <c r="U58" s="127" t="str" cm="1">
        <f t="array" aca="1" ref="U58" ca="1">IF(AND(E58="Payment exemption explanation",ISBLANK(F58)=FALSE,F$77="Confirmed"),"FORMAT",IF(AND(E58="Historical Default and Loss Performance Data location",F$3="Public",ISBLANK(F58)=TRUE),"FORMAT",IF(AND(E57="Subject to severe clawback",F57="Y",ISBLANK(F58)=TRUE),"FORMAT",IF(AND(E57="Subject to severe clawback",F57="N",ISBLANK(F58)=FALSE),"FORMAT",IF(AND(OR(E58="Credit granting criteria supervision comment",E58="Credit granting criteria compliance comment"),ISBLANK(F58)=FALSE,OR(AND(F$34="N",E453="Originator (or original lender) is not a Credit institution"),AND(F$37="N",E$37="Originator (or original lender) is not a Credit institution"))),"FORMAT_S17",IF(AND(C58="STSS60",E58="Location of Liability cash flow model",ISBLANK(F58)=TRUE,F$3="Public"),"FORMAT_S60",IF(AND(C58="STSS58",E58="Historical Default and Loss Performance Data location",ISBLANK(F58)=TRUE,F$3="Public"),"FORMAT_S37",IF(AND(E58="Sponsor LEI",ISBLANK(F58)=TRUE,ISBLANK(F$8)=TRUE),"FORMAT_LEI",IF(AND(E58="Originator LEI",ISBLANK(F58)=TRUE,ISBLANK(F$11)=TRUE),"FORMAT_LEI",IF(OR(T58="EMPTY",P58+1&lt;LEN(F58),AND(G57="{Confirmed/Unconfirmed/N/A}",S58="N/A",F57="N/A",F58&lt;&gt;"")),"FORMAT",IF(OR(AND(E58="Non-ABCP securitisation unique identifier",MID(F58,21,1)&lt;&gt;"N"),AND(E58="ABCP transaction unique identifier",MID(F58,21,1)&lt;&gt;"T"),AND(E58="ABCP programme unique identifier",MID(F58,21,1)&lt;&gt;"P")),"FORMAT_SEC_ID",IF(AND(E58="Underlying exposures classification",F58&lt;&gt;"residential mortgages",F58&lt;&gt;"commercial mortgages",F58&lt;&gt;"credit facilities provided to individuals for personal, family or household consumption purposes",F58&lt;&gt;"credit facilities, including loans and leases, provided to any type of enterprise or corporation",F58&lt;&gt;"auto loans/leases",F58&lt;&gt;"credit-card receivables",F58&lt;&gt;"trade receivables",F58&lt;&gt;"others"),"FORMAT_LIST",IF(AND(E58="Instrument code",LEN(F58)-LEN(SUBSTITUTE(F58,";",""))&lt;&gt;LEN(F57)-LEN(SUBSTITUTE(F57,";",""))),"FORMAT_;",IF(AND(E58="Sponsor country (if multiple countries)",LEN(F58)-LEN(SUBSTITUTE(F58,";",""))&lt;&gt;LEN(F$11)-LEN(SUBSTITUTE(F$11,";",""))),"FORMAT_;",IF(AND(E58="Sponsor country (if multiple countries)",ISBLANK(F58)=FALSE,LEN(F58)-LEN(SUBSTITUTE(F58,";",""))=0),"FORMAT_;",IF(AND(E58="Sponsor country (if multiple countries)",ISBLANK(F58)=TRUE,LEN(F$11)-LEN(SUBSTITUTE(F$11,";",""))&lt;&gt;0),"FORMAT_;",IF(AND(E58="Originator country  (if multiple countries)",LEN(F58)-LEN(SUBSTITUTE(F58,";",""))&lt;&gt;0,ISBLANK(F58)=FALSE,LEN(F58)-LEN(SUBSTITUTE(F58,";",""))&lt;&gt;LEN(F$8)-LEN(SUBSTITUTE(F$8,";",""))),"FORMAT_;",IF(AND(E58="Originator country  (if multiple countries)",ISBLANK(F58)=FALSE,LEN(F58)-LEN(SUBSTITUTE(F58,";",""))=0),"FORMAT_;",IF(AND(E58="Originator country  (if multiple countries)",ISBLANK(F58)=TRUE,LEN(F$8)-LEN(SUBSTITUTE(F$8,";",""))&lt;&gt;0),"FORMAT_;",IF(AND(E58="Original lender country (if multiple countries)",ISBLANK(F58)=FALSE,LEN(F58)-LEN(SUBSTITUTE(F58,";",""))&lt;&gt;0,LEN(F58)-LEN(SUBSTITUTE(F58,";",""))&lt;&gt;LEN(F$14)-LEN(SUBSTITUTE(F$14,";",""))),"FORMAT_;",IF(AND(E58="Original lender country (if multiple countries)",ISBLANK(F58)=TRUE,LEN(F$14)-LEN(SUBSTITUTE(F$14,";",""))&lt;&gt;0),"FORMAT_;",IF(AND(E58="Original lender country (if multiple countries)",ISBLANK(F58)=FALSE,LEN(F58)-LEN(SUBSTITUTE(F58,";",""))=0),"FORMAT_;",IF(OR(AND(E58="Designated Entity LEI",LEN(F58)&lt;&gt;20),AND(G58="{LEI}",LEN(F58)&lt;&gt;0,LEN(F58)&lt;20),AND(G58="{ISIN}",LEN(F58)&lt;&gt;0,LEN(F58)&lt;12),AND(LEN(F58)&lt;&gt;20,E58="Retaining entity LEI",ISBLANK(F58)=FALSE),AND(E58="Instrument ISIN",ISBLANK(F58)=FALSE,LEN(F58)&gt;0,LEN(F58)&lt;11),AND(D58="M",LEFT(G58,4)="{DAT",LEN(F58)&lt;&gt;10)),"FORMAT_LEN",IF(OR(AND(F58&lt;&gt;"",LEFT(G58,4)&lt;&gt;"{TEX",ISNUMBER(SUMPRODUCT(FIND(MID(F58,ROW(INDIRECT("1:"&amp;LEN(F58))),1),W58)))=FALSE),AND(F58&lt;&gt;"",LEFT(G58,4)&lt;&gt;"{TEX",ISERROR(SUMPRODUCT(SEARCH(MID(F58,ROW(INDIRECT("1:"&amp;LEN(TRIM(F58)))),1)," "&amp;W58&amp;CHAR(10)&amp;"""")))=TRUE)),"FORMAT_CHAR",IF(LEFT(G58,4)="{TEX","TEXT","UNK")))))))))))))))))))))))))</f>
        <v>TEXT</v>
      </c>
      <c r="V58" s="127" t="b" cm="1">
        <f t="array" aca="1" ref="V58" ca="1">IF(OR(LEN(F58)&gt;P58+1),FALSE,IF(LEFT(G58,5)="{TEXT",TRUE,IF(AND(ISBLANK(F58)=FALSE,G58="{DATE_TEXT-YYYY-MM-DD}",LEN(F58)&lt;&gt;10),FALSE,IF(AND(ISBLANK(F58)=FALSE,ISNUMBER(SUMPRODUCT(SEARCH(MID(F58,ROW(INDIRECT("1:"&amp;LEN(TRIM(F58)))),1)," "&amp;W58&amp;CHAR(10)&amp;"""")))=FALSE),FALSE,TRUE))))</f>
        <v>1</v>
      </c>
      <c r="W58" s="128" t="str">
        <f>IF(G58="{Applicable/N/A}","N/Aplicable",IF(E58="Designated Entity LEI","ABCDEFGHIJKLMNOPQRSTUVWXYZ0123456789",IF(OR(G58="{ISIN}",G58="{LEI}"),";ABCDEFGHIJKLMNOPQRSTUVWXYZ0123456789",IF(G58="{Master Trust/Other}","Master TuOhe",IF(E58="Securitisation type","Privateublc",IF(LEFT(G58,4)="{CA_",Val!B$21,IF(G58="{COUNTRY_EU_LIST}"," ;abcdefghijklmnopqrstuvwxyzABCDEFGHIJKLMNOPQRSTUVWXYZ0123456789",IF(OR(G58="{NOTIFICATION ID}",G58="{SECURITISATION ID}"),Val!B$15,IF(G58="{COUNTRY_EU}"," ;abcdefghijklmnopqrstuvwxyzABCDEFGHIJKLMNOPQRSTUVWXYZ",IF(G58="{Confirmed/Unconfirmed}","ConfirmedUnc",IF(G58="{Confirmed/Unconfirmed/N/A}","Confirmed/UncNA",IF(LEFT(G58,4)="{DAT","0123456789-",IF(LEFT(G58,4)="{Y/N","YN",IF(OR(LEFT(G58,4)="{N/A",LEFT(G58,4)="{LIS",LEFT(G58,4)="{No ",LEFT(G58,4)="{SEC",LEFT(G58,4)="{Mas"),Val!B$20,IF(LEFT(G58,4)="{TEX",Val!B$21,IF(LEFT(G58,4)="{ALP",Val!B$20,IF(LEFT(G58,4)="{COU",Val!B$20)))))))))))))))))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58" s="133"/>
      <c r="Y58" s="133"/>
      <c r="Z58" s="133"/>
      <c r="AA58" s="133"/>
      <c r="AB58" s="135"/>
      <c r="AC58" s="135"/>
      <c r="AD58" s="133"/>
      <c r="AE58" s="133"/>
      <c r="AF58" s="133"/>
      <c r="AG58" s="130" t="s">
        <v>816</v>
      </c>
      <c r="AH58" s="133"/>
      <c r="AI58" s="118"/>
      <c r="AJ58" s="133"/>
      <c r="AK58" s="76"/>
    </row>
    <row r="59" spans="1:37" s="2" customFormat="1" ht="105" x14ac:dyDescent="0.25">
      <c r="A59" s="15" t="s">
        <v>1208</v>
      </c>
      <c r="B59" s="16" t="s">
        <v>281</v>
      </c>
      <c r="C59" s="20" t="s">
        <v>251</v>
      </c>
      <c r="D59" s="21" t="s">
        <v>52</v>
      </c>
      <c r="E59" s="22" t="s">
        <v>259</v>
      </c>
      <c r="F59" s="59" t="s">
        <v>175</v>
      </c>
      <c r="G59" s="60" t="s">
        <v>190</v>
      </c>
      <c r="H59" s="156" t="s">
        <v>1047</v>
      </c>
      <c r="I59" s="94" t="s">
        <v>1374</v>
      </c>
      <c r="J59" s="147" t="s">
        <v>253</v>
      </c>
      <c r="K59" s="149"/>
      <c r="L59" s="149" t="s">
        <v>246</v>
      </c>
      <c r="M59" s="149" t="s">
        <v>195</v>
      </c>
      <c r="N59" s="165" t="s">
        <v>255</v>
      </c>
      <c r="O59" s="127">
        <f t="shared" ca="1" si="1"/>
        <v>1</v>
      </c>
      <c r="P59" s="127">
        <v>12</v>
      </c>
      <c r="Q59" s="128" t="str">
        <f ca="1">IF(AND(E59="Last notification date",MONTH(TODAY())&gt;9,DAY(TODAY())&gt;9),YEAR(TODAY())&amp;"-"&amp;MONTH(TODAY())&amp;"-"&amp;DAY(TODAY()),IF(AND(E59="Last notification date",MONTH(TODAY())&lt;9,DAY(TODAY())&lt;10),YEAR(TODAY())&amp;"-0"&amp;MONTH(TODAY())&amp;"-0"&amp;DAY(TODAY()),IF(AND(E59="Last notification date",MONTH(TODAY())&gt;9,DAY(TODAY())&lt;10),YEAR(TODAY())&amp;"-"&amp;MONTH(TODAY())&amp;"-0"&amp;DAY(TODAY()),IF(AND(E59="Last notification date",MONTH(TODAY())&lt;10,DAY(TODAY())&gt;9),YEAR(TODAY())&amp;"-0"&amp;MONTH(TODAY())&amp;"-"&amp;DAY(TODAY()),IF(LEFT(G59,4)="{SEC","SEC ID",IF(LEFT(G59,4)="{DAT","DATE",IF(LEFT(G59,4)="{TEX",Val!B$21,IF(LEFT(G59,4)="{ALP",Val!B$20,IF(LEFT(G59,4)="{COU",Val!B$20,IF(OR(LEFT(G59,4)="{ISI",LEFT(G59,4)="{LEI"),Val!B$17,IF(OR(LEFT(G59,4)="{CA_",LEFT(G59,4)="{Mas",LEFT(G59,4)="{Y/N",LEFT(G59,4)="{No ",LEFT(G59,4)="{N/A",LEFT(G59,4)="{Con",LEFT(G59,4)="{LIS"),"LIST","")))))))))))</f>
        <v>LIST</v>
      </c>
      <c r="R59" s="127">
        <f t="shared" si="2"/>
        <v>9</v>
      </c>
      <c r="S59" s="129"/>
      <c r="T59" s="127" t="str">
        <f t="shared" si="4"/>
        <v>UNK</v>
      </c>
      <c r="U59" s="127" t="str" cm="1">
        <f t="array" aca="1" ref="U59" ca="1">IF(AND(E59="Payment exemption explanation",ISBLANK(F59)=FALSE,F$77="Confirmed"),"FORMAT",IF(AND(E59="Historical Default and Loss Performance Data location",F$3="Public",ISBLANK(F59)=TRUE),"FORMAT",IF(AND(E58="Subject to severe clawback",F58="Y",ISBLANK(F59)=TRUE),"FORMAT",IF(AND(E58="Subject to severe clawback",F58="N",ISBLANK(F59)=FALSE),"FORMAT",IF(AND(OR(E59="Credit granting criteria supervision comment",E59="Credit granting criteria compliance comment"),ISBLANK(F59)=FALSE,OR(AND(F$34="N",E454="Originator (or original lender) is not a Credit institution"),AND(F$37="N",E$37="Originator (or original lender) is not a Credit institution"))),"FORMAT_S17",IF(AND(C59="STSS60",E59="Location of Liability cash flow model",ISBLANK(F59)=TRUE,F$3="Public"),"FORMAT_S60",IF(AND(C59="STSS58",E59="Historical Default and Loss Performance Data location",ISBLANK(F59)=TRUE,F$3="Public"),"FORMAT_S37",IF(AND(E59="Sponsor LEI",ISBLANK(F59)=TRUE,ISBLANK(F$8)=TRUE),"FORMAT_LEI",IF(AND(E59="Originator LEI",ISBLANK(F59)=TRUE,ISBLANK(F$11)=TRUE),"FORMAT_LEI",IF(OR(T59="EMPTY",P59+1&lt;LEN(F59),AND(G58="{Confirmed/Unconfirmed/N/A}",S59="N/A",F58="N/A",F59&lt;&gt;"")),"FORMAT",IF(OR(AND(E59="Non-ABCP securitisation unique identifier",MID(F59,21,1)&lt;&gt;"N"),AND(E59="ABCP transaction unique identifier",MID(F59,21,1)&lt;&gt;"T"),AND(E59="ABCP programme unique identifier",MID(F59,21,1)&lt;&gt;"P")),"FORMAT_SEC_ID",IF(AND(E59="Underlying exposures classification",F59&lt;&gt;"residential mortgages",F59&lt;&gt;"commercial mortgages",F59&lt;&gt;"credit facilities provided to individuals for personal, family or household consumption purposes",F59&lt;&gt;"credit facilities, including loans and leases, provided to any type of enterprise or corporation",F59&lt;&gt;"auto loans/leases",F59&lt;&gt;"credit-card receivables",F59&lt;&gt;"trade receivables",F59&lt;&gt;"others"),"FORMAT_LIST",IF(AND(E59="Instrument code",LEN(F59)-LEN(SUBSTITUTE(F59,";",""))&lt;&gt;LEN(F58)-LEN(SUBSTITUTE(F58,";",""))),"FORMAT_;",IF(AND(E59="Sponsor country (if multiple countries)",LEN(F59)-LEN(SUBSTITUTE(F59,";",""))&lt;&gt;LEN(F$11)-LEN(SUBSTITUTE(F$11,";",""))),"FORMAT_;",IF(AND(E59="Sponsor country (if multiple countries)",ISBLANK(F59)=FALSE,LEN(F59)-LEN(SUBSTITUTE(F59,";",""))=0),"FORMAT_;",IF(AND(E59="Sponsor country (if multiple countries)",ISBLANK(F59)=TRUE,LEN(F$11)-LEN(SUBSTITUTE(F$11,";",""))&lt;&gt;0),"FORMAT_;",IF(AND(E59="Originator country  (if multiple countries)",LEN(F59)-LEN(SUBSTITUTE(F59,";",""))&lt;&gt;0,ISBLANK(F59)=FALSE,LEN(F59)-LEN(SUBSTITUTE(F59,";",""))&lt;&gt;LEN(F$8)-LEN(SUBSTITUTE(F$8,";",""))),"FORMAT_;",IF(AND(E59="Originator country  (if multiple countries)",ISBLANK(F59)=FALSE,LEN(F59)-LEN(SUBSTITUTE(F59,";",""))=0),"FORMAT_;",IF(AND(E59="Originator country  (if multiple countries)",ISBLANK(F59)=TRUE,LEN(F$8)-LEN(SUBSTITUTE(F$8,";",""))&lt;&gt;0),"FORMAT_;",IF(AND(E59="Original lender country (if multiple countries)",ISBLANK(F59)=FALSE,LEN(F59)-LEN(SUBSTITUTE(F59,";",""))&lt;&gt;0,LEN(F59)-LEN(SUBSTITUTE(F59,";",""))&lt;&gt;LEN(F$14)-LEN(SUBSTITUTE(F$14,";",""))),"FORMAT_;",IF(AND(E59="Original lender country (if multiple countries)",ISBLANK(F59)=TRUE,LEN(F$14)-LEN(SUBSTITUTE(F$14,";",""))&lt;&gt;0),"FORMAT_;",IF(AND(E59="Original lender country (if multiple countries)",ISBLANK(F59)=FALSE,LEN(F59)-LEN(SUBSTITUTE(F59,";",""))=0),"FORMAT_;",IF(OR(AND(E59="Designated Entity LEI",LEN(F59)&lt;&gt;20),AND(G59="{LEI}",LEN(F59)&lt;&gt;0,LEN(F59)&lt;20),AND(G59="{ISIN}",LEN(F59)&lt;&gt;0,LEN(F59)&lt;12),AND(LEN(F59)&lt;&gt;20,E59="Retaining entity LEI",ISBLANK(F59)=FALSE),AND(E59="Instrument ISIN",ISBLANK(F59)=FALSE,LEN(F59)&gt;0,LEN(F59)&lt;11),AND(D59="M",LEFT(G59,4)="{DAT",LEN(F59)&lt;&gt;10)),"FORMAT_LEN",IF(OR(AND(F59&lt;&gt;"",LEFT(G59,4)&lt;&gt;"{TEX",ISNUMBER(SUMPRODUCT(FIND(MID(F59,ROW(INDIRECT("1:"&amp;LEN(F59))),1),W59)))=FALSE),AND(F59&lt;&gt;"",LEFT(G59,4)&lt;&gt;"{TEX",ISERROR(SUMPRODUCT(SEARCH(MID(F59,ROW(INDIRECT("1:"&amp;LEN(TRIM(F59)))),1)," "&amp;W59&amp;CHAR(10)&amp;"""")))=TRUE)),"FORMAT_CHAR",IF(LEFT(G59,4)="{TEX","TEXT","UNK")))))))))))))))))))))))))</f>
        <v>UNK</v>
      </c>
      <c r="V59" s="127" t="b" cm="1">
        <f t="array" aca="1" ref="V59" ca="1">IF(OR(LEN(F59)&gt;P59+1),FALSE,IF(LEFT(G59,5)="{TEXT",TRUE,IF(AND(ISBLANK(F59)=FALSE,G59="{DATE_TEXT-YYYY-MM-DD}",LEN(F59)&lt;&gt;10),FALSE,IF(AND(ISBLANK(F59)=FALSE,ISNUMBER(SUMPRODUCT(SEARCH(MID(F59,ROW(INDIRECT("1:"&amp;LEN(TRIM(F59)))),1)," "&amp;W59&amp;CHAR(10)&amp;"""")))=FALSE),FALSE,TRUE))))</f>
        <v>1</v>
      </c>
      <c r="W59" s="128" t="str">
        <f>IF(G59="{Applicable/N/A}","N/Aplicable",IF(E59="Designated Entity LEI","ABCDEFGHIJKLMNOPQRSTUVWXYZ0123456789",IF(OR(G59="{ISIN}",G59="{LEI}"),";ABCDEFGHIJKLMNOPQRSTUVWXYZ0123456789",IF(G59="{Master Trust/Other}","Master TuOhe",IF(E59="Securitisation type","Privateublc",IF(LEFT(G59,4)="{CA_",Val!B$21,IF(G59="{COUNTRY_EU_LIST}"," ;abcdefghijklmnopqrstuvwxyzABCDEFGHIJKLMNOPQRSTUVWXYZ0123456789",IF(OR(G59="{NOTIFICATION ID}",G59="{SECURITISATION ID}"),Val!B$15,IF(G59="{COUNTRY_EU}"," ;abcdefghijklmnopqrstuvwxyzABCDEFGHIJKLMNOPQRSTUVWXYZ",IF(G59="{Confirmed/Unconfirmed}","ConfirmedUnc",IF(G59="{Confirmed/Unconfirmed/N/A}","Confirmed/UncNA",IF(LEFT(G59,4)="{DAT","0123456789-",IF(LEFT(G59,4)="{Y/N","YN",IF(OR(LEFT(G59,4)="{N/A",LEFT(G59,4)="{LIS",LEFT(G59,4)="{No ",LEFT(G59,4)="{SEC",LEFT(G59,4)="{Mas"),Val!B$20,IF(LEFT(G59,4)="{TEX",Val!B$21,IF(LEFT(G59,4)="{ALP",Val!B$20,IF(LEFT(G59,4)="{COU",Val!B$20)))))))))))))))))</f>
        <v>ConfirmedUnc</v>
      </c>
      <c r="X59" s="133"/>
      <c r="Y59" s="133"/>
      <c r="Z59" s="133"/>
      <c r="AA59" s="133"/>
      <c r="AB59" s="135"/>
      <c r="AC59" s="135"/>
      <c r="AD59" s="133"/>
      <c r="AE59" s="133"/>
      <c r="AF59" s="133"/>
      <c r="AG59" s="130" t="s">
        <v>792</v>
      </c>
      <c r="AH59" s="133"/>
      <c r="AI59" s="118"/>
      <c r="AJ59" s="133"/>
      <c r="AK59" s="76"/>
    </row>
    <row r="60" spans="1:37" s="2" customFormat="1" ht="409.5" x14ac:dyDescent="0.25">
      <c r="A60" s="15" t="s">
        <v>1209</v>
      </c>
      <c r="B60" s="16" t="s">
        <v>283</v>
      </c>
      <c r="C60" s="20" t="s">
        <v>251</v>
      </c>
      <c r="D60" s="21" t="s">
        <v>52</v>
      </c>
      <c r="E60" s="22" t="s">
        <v>261</v>
      </c>
      <c r="F60" s="45" t="s">
        <v>1509</v>
      </c>
      <c r="G60" s="60" t="s">
        <v>199</v>
      </c>
      <c r="H60" s="158"/>
      <c r="I60" s="89" t="s">
        <v>1329</v>
      </c>
      <c r="J60" s="148" t="s">
        <v>253</v>
      </c>
      <c r="K60" s="146"/>
      <c r="L60" s="146" t="s">
        <v>246</v>
      </c>
      <c r="M60" s="146" t="s">
        <v>195</v>
      </c>
      <c r="N60" s="164" t="s">
        <v>255</v>
      </c>
      <c r="O60" s="127">
        <f t="shared" ca="1" si="1"/>
        <v>1</v>
      </c>
      <c r="P60" s="127">
        <v>10000</v>
      </c>
      <c r="Q60" s="128" t="str">
        <f ca="1">IF(AND(E60="Last notification date",MONTH(TODAY())&gt;9,DAY(TODAY())&gt;9),YEAR(TODAY())&amp;"-"&amp;MONTH(TODAY())&amp;"-"&amp;DAY(TODAY()),IF(AND(E60="Last notification date",MONTH(TODAY())&lt;9,DAY(TODAY())&lt;10),YEAR(TODAY())&amp;"-0"&amp;MONTH(TODAY())&amp;"-0"&amp;DAY(TODAY()),IF(AND(E60="Last notification date",MONTH(TODAY())&gt;9,DAY(TODAY())&lt;10),YEAR(TODAY())&amp;"-"&amp;MONTH(TODAY())&amp;"-0"&amp;DAY(TODAY()),IF(AND(E60="Last notification date",MONTH(TODAY())&lt;10,DAY(TODAY())&gt;9),YEAR(TODAY())&amp;"-0"&amp;MONTH(TODAY())&amp;"-"&amp;DAY(TODAY()),IF(LEFT(G60,4)="{SEC","SEC ID",IF(LEFT(G60,4)="{DAT","DATE",IF(LEFT(G60,4)="{TEX",Val!B$21,IF(LEFT(G60,4)="{ALP",Val!B$20,IF(LEFT(G60,4)="{COU",Val!B$20,IF(OR(LEFT(G60,4)="{ISI",LEFT(G60,4)="{LEI"),Val!B$17,IF(OR(LEFT(G60,4)="{CA_",LEFT(G60,4)="{Mas",LEFT(G60,4)="{Y/N",LEFT(G60,4)="{No ",LEFT(G60,4)="{N/A",LEFT(G60,4)="{Con",LEFT(G60,4)="{LIS"),"LIST","")))))))))))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60" s="127">
        <f t="shared" si="2"/>
        <v>9356</v>
      </c>
      <c r="S60" s="129"/>
      <c r="T60" s="127" t="str">
        <f t="shared" si="4"/>
        <v>UNK</v>
      </c>
      <c r="U60" s="127" t="str" cm="1">
        <f t="array" aca="1" ref="U60" ca="1">IF(AND(E60="Payment exemption explanation",ISBLANK(F60)=FALSE,F$77="Confirmed"),"FORMAT",IF(AND(E60="Historical Default and Loss Performance Data location",F$3="Public",ISBLANK(F60)=TRUE),"FORMAT",IF(AND(E59="Subject to severe clawback",F59="Y",ISBLANK(F60)=TRUE),"FORMAT",IF(AND(E59="Subject to severe clawback",F59="N",ISBLANK(F60)=FALSE),"FORMAT",IF(AND(OR(E60="Credit granting criteria supervision comment",E60="Credit granting criteria compliance comment"),ISBLANK(F60)=FALSE,OR(AND(F$34="N",E455="Originator (or original lender) is not a Credit institution"),AND(F$37="N",E$37="Originator (or original lender) is not a Credit institution"))),"FORMAT_S17",IF(AND(C60="STSS60",E60="Location of Liability cash flow model",ISBLANK(F60)=TRUE,F$3="Public"),"FORMAT_S60",IF(AND(C60="STSS58",E60="Historical Default and Loss Performance Data location",ISBLANK(F60)=TRUE,F$3="Public"),"FORMAT_S37",IF(AND(E60="Sponsor LEI",ISBLANK(F60)=TRUE,ISBLANK(F$8)=TRUE),"FORMAT_LEI",IF(AND(E60="Originator LEI",ISBLANK(F60)=TRUE,ISBLANK(F$11)=TRUE),"FORMAT_LEI",IF(OR(T60="EMPTY",P60+1&lt;LEN(F60),AND(G59="{Confirmed/Unconfirmed/N/A}",S60="N/A",F59="N/A",F60&lt;&gt;"")),"FORMAT",IF(OR(AND(E60="Non-ABCP securitisation unique identifier",MID(F60,21,1)&lt;&gt;"N"),AND(E60="ABCP transaction unique identifier",MID(F60,21,1)&lt;&gt;"T"),AND(E60="ABCP programme unique identifier",MID(F60,21,1)&lt;&gt;"P")),"FORMAT_SEC_ID",IF(AND(E60="Underlying exposures classification",F60&lt;&gt;"residential mortgages",F60&lt;&gt;"commercial mortgages",F60&lt;&gt;"credit facilities provided to individuals for personal, family or household consumption purposes",F60&lt;&gt;"credit facilities, including loans and leases, provided to any type of enterprise or corporation",F60&lt;&gt;"auto loans/leases",F60&lt;&gt;"credit-card receivables",F60&lt;&gt;"trade receivables",F60&lt;&gt;"others"),"FORMAT_LIST",IF(AND(E60="Instrument code",LEN(F60)-LEN(SUBSTITUTE(F60,";",""))&lt;&gt;LEN(F59)-LEN(SUBSTITUTE(F59,";",""))),"FORMAT_;",IF(AND(E60="Sponsor country (if multiple countries)",LEN(F60)-LEN(SUBSTITUTE(F60,";",""))&lt;&gt;LEN(F$11)-LEN(SUBSTITUTE(F$11,";",""))),"FORMAT_;",IF(AND(E60="Sponsor country (if multiple countries)",ISBLANK(F60)=FALSE,LEN(F60)-LEN(SUBSTITUTE(F60,";",""))=0),"FORMAT_;",IF(AND(E60="Sponsor country (if multiple countries)",ISBLANK(F60)=TRUE,LEN(F$11)-LEN(SUBSTITUTE(F$11,";",""))&lt;&gt;0),"FORMAT_;",IF(AND(E60="Originator country  (if multiple countries)",LEN(F60)-LEN(SUBSTITUTE(F60,";",""))&lt;&gt;0,ISBLANK(F60)=FALSE,LEN(F60)-LEN(SUBSTITUTE(F60,";",""))&lt;&gt;LEN(F$8)-LEN(SUBSTITUTE(F$8,";",""))),"FORMAT_;",IF(AND(E60="Originator country  (if multiple countries)",ISBLANK(F60)=FALSE,LEN(F60)-LEN(SUBSTITUTE(F60,";",""))=0),"FORMAT_;",IF(AND(E60="Originator country  (if multiple countries)",ISBLANK(F60)=TRUE,LEN(F$8)-LEN(SUBSTITUTE(F$8,";",""))&lt;&gt;0),"FORMAT_;",IF(AND(E60="Original lender country (if multiple countries)",ISBLANK(F60)=FALSE,LEN(F60)-LEN(SUBSTITUTE(F60,";",""))&lt;&gt;0,LEN(F60)-LEN(SUBSTITUTE(F60,";",""))&lt;&gt;LEN(F$14)-LEN(SUBSTITUTE(F$14,";",""))),"FORMAT_;",IF(AND(E60="Original lender country (if multiple countries)",ISBLANK(F60)=TRUE,LEN(F$14)-LEN(SUBSTITUTE(F$14,";",""))&lt;&gt;0),"FORMAT_;",IF(AND(E60="Original lender country (if multiple countries)",ISBLANK(F60)=FALSE,LEN(F60)-LEN(SUBSTITUTE(F60,";",""))=0),"FORMAT_;",IF(OR(AND(E60="Designated Entity LEI",LEN(F60)&lt;&gt;20),AND(G60="{LEI}",LEN(F60)&lt;&gt;0,LEN(F60)&lt;20),AND(G60="{ISIN}",LEN(F60)&lt;&gt;0,LEN(F60)&lt;12),AND(LEN(F60)&lt;&gt;20,E60="Retaining entity LEI",ISBLANK(F60)=FALSE),AND(E60="Instrument ISIN",ISBLANK(F60)=FALSE,LEN(F60)&gt;0,LEN(F60)&lt;11),AND(D60="M",LEFT(G60,4)="{DAT",LEN(F60)&lt;&gt;10)),"FORMAT_LEN",IF(OR(AND(F60&lt;&gt;"",LEFT(G60,4)&lt;&gt;"{TEX",ISNUMBER(SUMPRODUCT(FIND(MID(F60,ROW(INDIRECT("1:"&amp;LEN(F60))),1),W60)))=FALSE),AND(F60&lt;&gt;"",LEFT(G60,4)&lt;&gt;"{TEX",ISERROR(SUMPRODUCT(SEARCH(MID(F60,ROW(INDIRECT("1:"&amp;LEN(TRIM(F60)))),1)," "&amp;W60&amp;CHAR(10)&amp;"""")))=TRUE)),"FORMAT_CHAR",IF(LEFT(G60,4)="{TEX","TEXT","UNK")))))))))))))))))))))))))</f>
        <v>TEXT</v>
      </c>
      <c r="V60" s="127" t="b" cm="1">
        <f t="array" aca="1" ref="V60" ca="1">IF(OR(LEN(F60)&gt;P60+1),FALSE,IF(LEFT(G60,5)="{TEXT",TRUE,IF(AND(ISBLANK(F60)=FALSE,G60="{DATE_TEXT-YYYY-MM-DD}",LEN(F60)&lt;&gt;10),FALSE,IF(AND(ISBLANK(F60)=FALSE,ISNUMBER(SUMPRODUCT(SEARCH(MID(F60,ROW(INDIRECT("1:"&amp;LEN(TRIM(F60)))),1)," "&amp;W60&amp;CHAR(10)&amp;"""")))=FALSE),FALSE,TRUE))))</f>
        <v>1</v>
      </c>
      <c r="W60" s="128" t="str">
        <f>IF(G60="{Applicable/N/A}","N/Aplicable",IF(E60="Designated Entity LEI","ABCDEFGHIJKLMNOPQRSTUVWXYZ0123456789",IF(OR(G60="{ISIN}",G60="{LEI}"),";ABCDEFGHIJKLMNOPQRSTUVWXYZ0123456789",IF(G60="{Master Trust/Other}","Master TuOhe",IF(E60="Securitisation type","Privateublc",IF(LEFT(G60,4)="{CA_",Val!B$21,IF(G60="{COUNTRY_EU_LIST}"," ;abcdefghijklmnopqrstuvwxyzABCDEFGHIJKLMNOPQRSTUVWXYZ0123456789",IF(OR(G60="{NOTIFICATION ID}",G60="{SECURITISATION ID}"),Val!B$15,IF(G60="{COUNTRY_EU}"," ;abcdefghijklmnopqrstuvwxyzABCDEFGHIJKLMNOPQRSTUVWXYZ",IF(G60="{Confirmed/Unconfirmed}","ConfirmedUnc",IF(G60="{Confirmed/Unconfirmed/N/A}","Confirmed/UncNA",IF(LEFT(G60,4)="{DAT","0123456789-",IF(LEFT(G60,4)="{Y/N","YN",IF(OR(LEFT(G60,4)="{N/A",LEFT(G60,4)="{LIS",LEFT(G60,4)="{No ",LEFT(G60,4)="{SEC",LEFT(G60,4)="{Mas"),Val!B$20,IF(LEFT(G60,4)="{TEX",Val!B$21,IF(LEFT(G60,4)="{ALP",Val!B$20,IF(LEFT(G60,4)="{COU",Val!B$20)))))))))))))))))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60" s="133"/>
      <c r="Y60" s="133"/>
      <c r="Z60" s="133"/>
      <c r="AA60" s="133"/>
      <c r="AB60" s="135"/>
      <c r="AC60" s="135"/>
      <c r="AD60" s="133"/>
      <c r="AE60" s="133"/>
      <c r="AF60" s="133"/>
      <c r="AG60" s="130" t="s">
        <v>826</v>
      </c>
      <c r="AH60" s="133"/>
      <c r="AI60" s="118"/>
      <c r="AJ60" s="133"/>
      <c r="AK60" s="76"/>
    </row>
    <row r="61" spans="1:37" s="2" customFormat="1" ht="105" x14ac:dyDescent="0.25">
      <c r="A61" s="15" t="s">
        <v>1210</v>
      </c>
      <c r="B61" s="16" t="s">
        <v>290</v>
      </c>
      <c r="C61" s="20" t="s">
        <v>263</v>
      </c>
      <c r="D61" s="21" t="s">
        <v>52</v>
      </c>
      <c r="E61" s="22" t="s">
        <v>264</v>
      </c>
      <c r="F61" s="59" t="s">
        <v>175</v>
      </c>
      <c r="G61" s="60" t="s">
        <v>190</v>
      </c>
      <c r="H61" s="156" t="s">
        <v>1048</v>
      </c>
      <c r="I61" s="94" t="s">
        <v>1374</v>
      </c>
      <c r="J61" s="137" t="s">
        <v>265</v>
      </c>
      <c r="K61" s="139" t="s">
        <v>266</v>
      </c>
      <c r="L61" s="139" t="s">
        <v>267</v>
      </c>
      <c r="M61" s="139" t="s">
        <v>268</v>
      </c>
      <c r="N61" s="141" t="s">
        <v>269</v>
      </c>
      <c r="O61" s="127">
        <f t="shared" ca="1" si="1"/>
        <v>1</v>
      </c>
      <c r="P61" s="127">
        <v>12</v>
      </c>
      <c r="Q61" s="128" t="str">
        <f ca="1">IF(AND(E61="Last notification date",MONTH(TODAY())&gt;9,DAY(TODAY())&gt;9),YEAR(TODAY())&amp;"-"&amp;MONTH(TODAY())&amp;"-"&amp;DAY(TODAY()),IF(AND(E61="Last notification date",MONTH(TODAY())&lt;9,DAY(TODAY())&lt;10),YEAR(TODAY())&amp;"-0"&amp;MONTH(TODAY())&amp;"-0"&amp;DAY(TODAY()),IF(AND(E61="Last notification date",MONTH(TODAY())&gt;9,DAY(TODAY())&lt;10),YEAR(TODAY())&amp;"-"&amp;MONTH(TODAY())&amp;"-0"&amp;DAY(TODAY()),IF(AND(E61="Last notification date",MONTH(TODAY())&lt;10,DAY(TODAY())&gt;9),YEAR(TODAY())&amp;"-0"&amp;MONTH(TODAY())&amp;"-"&amp;DAY(TODAY()),IF(LEFT(G61,4)="{SEC","SEC ID",IF(LEFT(G61,4)="{DAT","DATE",IF(LEFT(G61,4)="{TEX",Val!B$21,IF(LEFT(G61,4)="{ALP",Val!B$20,IF(LEFT(G61,4)="{COU",Val!B$20,IF(OR(LEFT(G61,4)="{ISI",LEFT(G61,4)="{LEI"),Val!B$17,IF(OR(LEFT(G61,4)="{CA_",LEFT(G61,4)="{Mas",LEFT(G61,4)="{Y/N",LEFT(G61,4)="{No ",LEFT(G61,4)="{N/A",LEFT(G61,4)="{Con",LEFT(G61,4)="{LIS"),"LIST","")))))))))))</f>
        <v>LIST</v>
      </c>
      <c r="R61" s="127">
        <f t="shared" si="2"/>
        <v>9</v>
      </c>
      <c r="S61" s="129"/>
      <c r="T61" s="127" t="str">
        <f t="shared" si="4"/>
        <v>UNK</v>
      </c>
      <c r="U61" s="127" t="str" cm="1">
        <f t="array" aca="1" ref="U61" ca="1">IF(AND(E61="Payment exemption explanation",ISBLANK(F61)=FALSE,F$77="Confirmed"),"FORMAT",IF(AND(E61="Historical Default and Loss Performance Data location",F$3="Public",ISBLANK(F61)=TRUE),"FORMAT",IF(AND(E60="Subject to severe clawback",F60="Y",ISBLANK(F61)=TRUE),"FORMAT",IF(AND(E60="Subject to severe clawback",F60="N",ISBLANK(F61)=FALSE),"FORMAT",IF(AND(OR(E61="Credit granting criteria supervision comment",E61="Credit granting criteria compliance comment"),ISBLANK(F61)=FALSE,OR(AND(F$34="N",E456="Originator (or original lender) is not a Credit institution"),AND(F$37="N",E$37="Originator (or original lender) is not a Credit institution"))),"FORMAT_S17",IF(AND(C61="STSS60",E61="Location of Liability cash flow model",ISBLANK(F61)=TRUE,F$3="Public"),"FORMAT_S60",IF(AND(C61="STSS58",E61="Historical Default and Loss Performance Data location",ISBLANK(F61)=TRUE,F$3="Public"),"FORMAT_S37",IF(AND(E61="Sponsor LEI",ISBLANK(F61)=TRUE,ISBLANK(F$8)=TRUE),"FORMAT_LEI",IF(AND(E61="Originator LEI",ISBLANK(F61)=TRUE,ISBLANK(F$11)=TRUE),"FORMAT_LEI",IF(OR(T61="EMPTY",P61+1&lt;LEN(F61),AND(G60="{Confirmed/Unconfirmed/N/A}",S61="N/A",F60="N/A",F61&lt;&gt;"")),"FORMAT",IF(OR(AND(E61="Non-ABCP securitisation unique identifier",MID(F61,21,1)&lt;&gt;"N"),AND(E61="ABCP transaction unique identifier",MID(F61,21,1)&lt;&gt;"T"),AND(E61="ABCP programme unique identifier",MID(F61,21,1)&lt;&gt;"P")),"FORMAT_SEC_ID",IF(AND(E61="Underlying exposures classification",F61&lt;&gt;"residential mortgages",F61&lt;&gt;"commercial mortgages",F61&lt;&gt;"credit facilities provided to individuals for personal, family or household consumption purposes",F61&lt;&gt;"credit facilities, including loans and leases, provided to any type of enterprise or corporation",F61&lt;&gt;"auto loans/leases",F61&lt;&gt;"credit-card receivables",F61&lt;&gt;"trade receivables",F61&lt;&gt;"others"),"FORMAT_LIST",IF(AND(E61="Instrument code",LEN(F61)-LEN(SUBSTITUTE(F61,";",""))&lt;&gt;LEN(F60)-LEN(SUBSTITUTE(F60,";",""))),"FORMAT_;",IF(AND(E61="Sponsor country (if multiple countries)",LEN(F61)-LEN(SUBSTITUTE(F61,";",""))&lt;&gt;LEN(F$11)-LEN(SUBSTITUTE(F$11,";",""))),"FORMAT_;",IF(AND(E61="Sponsor country (if multiple countries)",ISBLANK(F61)=FALSE,LEN(F61)-LEN(SUBSTITUTE(F61,";",""))=0),"FORMAT_;",IF(AND(E61="Sponsor country (if multiple countries)",ISBLANK(F61)=TRUE,LEN(F$11)-LEN(SUBSTITUTE(F$11,";",""))&lt;&gt;0),"FORMAT_;",IF(AND(E61="Originator country  (if multiple countries)",LEN(F61)-LEN(SUBSTITUTE(F61,";",""))&lt;&gt;0,ISBLANK(F61)=FALSE,LEN(F61)-LEN(SUBSTITUTE(F61,";",""))&lt;&gt;LEN(F$8)-LEN(SUBSTITUTE(F$8,";",""))),"FORMAT_;",IF(AND(E61="Originator country  (if multiple countries)",ISBLANK(F61)=FALSE,LEN(F61)-LEN(SUBSTITUTE(F61,";",""))=0),"FORMAT_;",IF(AND(E61="Originator country  (if multiple countries)",ISBLANK(F61)=TRUE,LEN(F$8)-LEN(SUBSTITUTE(F$8,";",""))&lt;&gt;0),"FORMAT_;",IF(AND(E61="Original lender country (if multiple countries)",ISBLANK(F61)=FALSE,LEN(F61)-LEN(SUBSTITUTE(F61,";",""))&lt;&gt;0,LEN(F61)-LEN(SUBSTITUTE(F61,";",""))&lt;&gt;LEN(F$14)-LEN(SUBSTITUTE(F$14,";",""))),"FORMAT_;",IF(AND(E61="Original lender country (if multiple countries)",ISBLANK(F61)=TRUE,LEN(F$14)-LEN(SUBSTITUTE(F$14,";",""))&lt;&gt;0),"FORMAT_;",IF(AND(E61="Original lender country (if multiple countries)",ISBLANK(F61)=FALSE,LEN(F61)-LEN(SUBSTITUTE(F61,";",""))=0),"FORMAT_;",IF(OR(AND(E61="Designated Entity LEI",LEN(F61)&lt;&gt;20),AND(G61="{LEI}",LEN(F61)&lt;&gt;0,LEN(F61)&lt;20),AND(G61="{ISIN}",LEN(F61)&lt;&gt;0,LEN(F61)&lt;12),AND(LEN(F61)&lt;&gt;20,E61="Retaining entity LEI",ISBLANK(F61)=FALSE),AND(E61="Instrument ISIN",ISBLANK(F61)=FALSE,LEN(F61)&gt;0,LEN(F61)&lt;11),AND(D61="M",LEFT(G61,4)="{DAT",LEN(F61)&lt;&gt;10)),"FORMAT_LEN",IF(OR(AND(F61&lt;&gt;"",LEFT(G61,4)&lt;&gt;"{TEX",ISNUMBER(SUMPRODUCT(FIND(MID(F61,ROW(INDIRECT("1:"&amp;LEN(F61))),1),W61)))=FALSE),AND(F61&lt;&gt;"",LEFT(G61,4)&lt;&gt;"{TEX",ISERROR(SUMPRODUCT(SEARCH(MID(F61,ROW(INDIRECT("1:"&amp;LEN(TRIM(F61)))),1)," "&amp;W61&amp;CHAR(10)&amp;"""")))=TRUE)),"FORMAT_CHAR",IF(LEFT(G61,4)="{TEX","TEXT","UNK")))))))))))))))))))))))))</f>
        <v>UNK</v>
      </c>
      <c r="V61" s="127" t="b" cm="1">
        <f t="array" aca="1" ref="V61" ca="1">IF(OR(LEN(F61)&gt;P61+1),FALSE,IF(LEFT(G61,5)="{TEXT",TRUE,IF(AND(ISBLANK(F61)=FALSE,G61="{DATE_TEXT-YYYY-MM-DD}",LEN(F61)&lt;&gt;10),FALSE,IF(AND(ISBLANK(F61)=FALSE,ISNUMBER(SUMPRODUCT(SEARCH(MID(F61,ROW(INDIRECT("1:"&amp;LEN(TRIM(F61)))),1)," "&amp;W61&amp;CHAR(10)&amp;"""")))=FALSE),FALSE,TRUE))))</f>
        <v>1</v>
      </c>
      <c r="W61" s="128" t="str">
        <f>IF(G61="{Applicable/N/A}","N/Aplicable",IF(E61="Designated Entity LEI","ABCDEFGHIJKLMNOPQRSTUVWXYZ0123456789",IF(OR(G61="{ISIN}",G61="{LEI}"),";ABCDEFGHIJKLMNOPQRSTUVWXYZ0123456789",IF(G61="{Master Trust/Other}","Master TuOhe",IF(E61="Securitisation type","Privateublc",IF(LEFT(G61,4)="{CA_",Val!B$21,IF(G61="{COUNTRY_EU_LIST}"," ;abcdefghijklmnopqrstuvwxyzABCDEFGHIJKLMNOPQRSTUVWXYZ0123456789",IF(OR(G61="{NOTIFICATION ID}",G61="{SECURITISATION ID}"),Val!B$15,IF(G61="{COUNTRY_EU}"," ;abcdefghijklmnopqrstuvwxyzABCDEFGHIJKLMNOPQRSTUVWXYZ",IF(G61="{Confirmed/Unconfirmed}","ConfirmedUnc",IF(G61="{Confirmed/Unconfirmed/N/A}","Confirmed/UncNA",IF(LEFT(G61,4)="{DAT","0123456789-",IF(LEFT(G61,4)="{Y/N","YN",IF(OR(LEFT(G61,4)="{N/A",LEFT(G61,4)="{LIS",LEFT(G61,4)="{No ",LEFT(G61,4)="{SEC",LEFT(G61,4)="{Mas"),Val!B$20,IF(LEFT(G61,4)="{TEX",Val!B$21,IF(LEFT(G61,4)="{ALP",Val!B$20,IF(LEFT(G61,4)="{COU",Val!B$20)))))))))))))))))</f>
        <v>ConfirmedUnc</v>
      </c>
      <c r="X61" s="133"/>
      <c r="Y61" s="133"/>
      <c r="Z61" s="133"/>
      <c r="AA61" s="133"/>
      <c r="AB61" s="135"/>
      <c r="AC61" s="135"/>
      <c r="AD61" s="133"/>
      <c r="AE61" s="133"/>
      <c r="AF61" s="133"/>
      <c r="AG61" s="130" t="s">
        <v>824</v>
      </c>
      <c r="AH61" s="133"/>
      <c r="AI61" s="118"/>
      <c r="AJ61" s="133"/>
      <c r="AK61" s="76"/>
    </row>
    <row r="62" spans="1:37" s="2" customFormat="1" ht="145.5" customHeight="1" x14ac:dyDescent="0.25">
      <c r="A62" s="15" t="s">
        <v>1211</v>
      </c>
      <c r="B62" s="16" t="s">
        <v>292</v>
      </c>
      <c r="C62" s="20" t="s">
        <v>263</v>
      </c>
      <c r="D62" s="21" t="s">
        <v>52</v>
      </c>
      <c r="E62" s="22" t="s">
        <v>271</v>
      </c>
      <c r="F62" s="45" t="s">
        <v>1460</v>
      </c>
      <c r="G62" s="60" t="s">
        <v>272</v>
      </c>
      <c r="H62" s="158"/>
      <c r="I62" s="89" t="s">
        <v>1335</v>
      </c>
      <c r="J62" s="148" t="s">
        <v>265</v>
      </c>
      <c r="K62" s="146" t="s">
        <v>266</v>
      </c>
      <c r="L62" s="146" t="s">
        <v>267</v>
      </c>
      <c r="M62" s="146" t="s">
        <v>268</v>
      </c>
      <c r="N62" s="164" t="s">
        <v>269</v>
      </c>
      <c r="O62" s="127">
        <f t="shared" ca="1" si="1"/>
        <v>1</v>
      </c>
      <c r="P62" s="127">
        <v>32767</v>
      </c>
      <c r="Q62" s="128" t="str">
        <f ca="1">IF(AND(E62="Last notification date",MONTH(TODAY())&gt;9,DAY(TODAY())&gt;9),YEAR(TODAY())&amp;"-"&amp;MONTH(TODAY())&amp;"-"&amp;DAY(TODAY()),IF(AND(E62="Last notification date",MONTH(TODAY())&lt;9,DAY(TODAY())&lt;10),YEAR(TODAY())&amp;"-0"&amp;MONTH(TODAY())&amp;"-0"&amp;DAY(TODAY()),IF(AND(E62="Last notification date",MONTH(TODAY())&gt;9,DAY(TODAY())&lt;10),YEAR(TODAY())&amp;"-"&amp;MONTH(TODAY())&amp;"-0"&amp;DAY(TODAY()),IF(AND(E62="Last notification date",MONTH(TODAY())&lt;10,DAY(TODAY())&gt;9),YEAR(TODAY())&amp;"-0"&amp;MONTH(TODAY())&amp;"-"&amp;DAY(TODAY()),IF(LEFT(G62,4)="{SEC","SEC ID",IF(LEFT(G62,4)="{DAT","DATE",IF(LEFT(G62,4)="{TEX",Val!B$21,IF(LEFT(G62,4)="{ALP",Val!B$20,IF(LEFT(G62,4)="{COU",Val!B$20,IF(OR(LEFT(G62,4)="{ISI",LEFT(G62,4)="{LEI"),Val!B$17,IF(OR(LEFT(G62,4)="{CA_",LEFT(G62,4)="{Mas",LEFT(G62,4)="{Y/N",LEFT(G62,4)="{No ",LEFT(G62,4)="{N/A",LEFT(G62,4)="{Con",LEFT(G62,4)="{LIS"),"LIST","")))))))))))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62" s="127">
        <f t="shared" si="2"/>
        <v>994</v>
      </c>
      <c r="S62" s="129"/>
      <c r="T62" s="127" t="str">
        <f t="shared" si="4"/>
        <v>UNK</v>
      </c>
      <c r="U62" s="127" t="str" cm="1">
        <f t="array" aca="1" ref="U62" ca="1">IF(AND(E62="Payment exemption explanation",ISBLANK(F62)=FALSE,F$77="Confirmed"),"FORMAT",IF(AND(E62="Historical Default and Loss Performance Data location",F$3="Public",ISBLANK(F62)=TRUE),"FORMAT",IF(AND(E61="Subject to severe clawback",F61="Y",ISBLANK(F62)=TRUE),"FORMAT",IF(AND(E61="Subject to severe clawback",F61="N",ISBLANK(F62)=FALSE),"FORMAT",IF(AND(OR(E62="Credit granting criteria supervision comment",E62="Credit granting criteria compliance comment"),ISBLANK(F62)=FALSE,OR(AND(F$34="N",E457="Originator (or original lender) is not a Credit institution"),AND(F$37="N",E$37="Originator (or original lender) is not a Credit institution"))),"FORMAT_S17",IF(AND(C62="STSS60",E62="Location of Liability cash flow model",ISBLANK(F62)=TRUE,F$3="Public"),"FORMAT_S60",IF(AND(C62="STSS58",E62="Historical Default and Loss Performance Data location",ISBLANK(F62)=TRUE,F$3="Public"),"FORMAT_S37",IF(AND(E62="Sponsor LEI",ISBLANK(F62)=TRUE,ISBLANK(F$8)=TRUE),"FORMAT_LEI",IF(AND(E62="Originator LEI",ISBLANK(F62)=TRUE,ISBLANK(F$11)=TRUE),"FORMAT_LEI",IF(OR(T62="EMPTY",P62+1&lt;LEN(F62),AND(G61="{Confirmed/Unconfirmed/N/A}",S62="N/A",F61="N/A",F62&lt;&gt;"")),"FORMAT",IF(OR(AND(E62="Non-ABCP securitisation unique identifier",MID(F62,21,1)&lt;&gt;"N"),AND(E62="ABCP transaction unique identifier",MID(F62,21,1)&lt;&gt;"T"),AND(E62="ABCP programme unique identifier",MID(F62,21,1)&lt;&gt;"P")),"FORMAT_SEC_ID",IF(AND(E62="Underlying exposures classification",F62&lt;&gt;"residential mortgages",F62&lt;&gt;"commercial mortgages",F62&lt;&gt;"credit facilities provided to individuals for personal, family or household consumption purposes",F62&lt;&gt;"credit facilities, including loans and leases, provided to any type of enterprise or corporation",F62&lt;&gt;"auto loans/leases",F62&lt;&gt;"credit-card receivables",F62&lt;&gt;"trade receivables",F62&lt;&gt;"others"),"FORMAT_LIST",IF(AND(E62="Instrument code",LEN(F62)-LEN(SUBSTITUTE(F62,";",""))&lt;&gt;LEN(F61)-LEN(SUBSTITUTE(F61,";",""))),"FORMAT_;",IF(AND(E62="Sponsor country (if multiple countries)",LEN(F62)-LEN(SUBSTITUTE(F62,";",""))&lt;&gt;LEN(F$11)-LEN(SUBSTITUTE(F$11,";",""))),"FORMAT_;",IF(AND(E62="Sponsor country (if multiple countries)",ISBLANK(F62)=FALSE,LEN(F62)-LEN(SUBSTITUTE(F62,";",""))=0),"FORMAT_;",IF(AND(E62="Sponsor country (if multiple countries)",ISBLANK(F62)=TRUE,LEN(F$11)-LEN(SUBSTITUTE(F$11,";",""))&lt;&gt;0),"FORMAT_;",IF(AND(E62="Originator country  (if multiple countries)",LEN(F62)-LEN(SUBSTITUTE(F62,";",""))&lt;&gt;0,ISBLANK(F62)=FALSE,LEN(F62)-LEN(SUBSTITUTE(F62,";",""))&lt;&gt;LEN(F$8)-LEN(SUBSTITUTE(F$8,";",""))),"FORMAT_;",IF(AND(E62="Originator country  (if multiple countries)",ISBLANK(F62)=FALSE,LEN(F62)-LEN(SUBSTITUTE(F62,";",""))=0),"FORMAT_;",IF(AND(E62="Originator country  (if multiple countries)",ISBLANK(F62)=TRUE,LEN(F$8)-LEN(SUBSTITUTE(F$8,";",""))&lt;&gt;0),"FORMAT_;",IF(AND(E62="Original lender country (if multiple countries)",ISBLANK(F62)=FALSE,LEN(F62)-LEN(SUBSTITUTE(F62,";",""))&lt;&gt;0,LEN(F62)-LEN(SUBSTITUTE(F62,";",""))&lt;&gt;LEN(F$14)-LEN(SUBSTITUTE(F$14,";",""))),"FORMAT_;",IF(AND(E62="Original lender country (if multiple countries)",ISBLANK(F62)=TRUE,LEN(F$14)-LEN(SUBSTITUTE(F$14,";",""))&lt;&gt;0),"FORMAT_;",IF(AND(E62="Original lender country (if multiple countries)",ISBLANK(F62)=FALSE,LEN(F62)-LEN(SUBSTITUTE(F62,";",""))=0),"FORMAT_;",IF(OR(AND(E62="Designated Entity LEI",LEN(F62)&lt;&gt;20),AND(G62="{LEI}",LEN(F62)&lt;&gt;0,LEN(F62)&lt;20),AND(G62="{ISIN}",LEN(F62)&lt;&gt;0,LEN(F62)&lt;12),AND(LEN(F62)&lt;&gt;20,E62="Retaining entity LEI",ISBLANK(F62)=FALSE),AND(E62="Instrument ISIN",ISBLANK(F62)=FALSE,LEN(F62)&gt;0,LEN(F62)&lt;11),AND(D62="M",LEFT(G62,4)="{DAT",LEN(F62)&lt;&gt;10)),"FORMAT_LEN",IF(OR(AND(F62&lt;&gt;"",LEFT(G62,4)&lt;&gt;"{TEX",ISNUMBER(SUMPRODUCT(FIND(MID(F62,ROW(INDIRECT("1:"&amp;LEN(F62))),1),W62)))=FALSE),AND(F62&lt;&gt;"",LEFT(G62,4)&lt;&gt;"{TEX",ISERROR(SUMPRODUCT(SEARCH(MID(F62,ROW(INDIRECT("1:"&amp;LEN(TRIM(F62)))),1)," "&amp;W62&amp;CHAR(10)&amp;"""")))=TRUE)),"FORMAT_CHAR",IF(LEFT(G62,4)="{TEX","TEXT","UNK")))))))))))))))))))))))))</f>
        <v>TEXT</v>
      </c>
      <c r="V62" s="127" t="b" cm="1">
        <f t="array" aca="1" ref="V62" ca="1">IF(OR(LEN(F62)&gt;P62+1),FALSE,IF(LEFT(G62,5)="{TEXT",TRUE,IF(AND(ISBLANK(F62)=FALSE,G62="{DATE_TEXT-YYYY-MM-DD}",LEN(F62)&lt;&gt;10),FALSE,IF(AND(ISBLANK(F62)=FALSE,ISNUMBER(SUMPRODUCT(SEARCH(MID(F62,ROW(INDIRECT("1:"&amp;LEN(TRIM(F62)))),1)," "&amp;W62&amp;CHAR(10)&amp;"""")))=FALSE),FALSE,TRUE))))</f>
        <v>1</v>
      </c>
      <c r="W62" s="128" t="str">
        <f>IF(G62="{Applicable/N/A}","N/Aplicable",IF(E62="Designated Entity LEI","ABCDEFGHIJKLMNOPQRSTUVWXYZ0123456789",IF(OR(G62="{ISIN}",G62="{LEI}"),";ABCDEFGHIJKLMNOPQRSTUVWXYZ0123456789",IF(G62="{Master Trust/Other}","Master TuOhe",IF(E62="Securitisation type","Privateublc",IF(LEFT(G62,4)="{CA_",Val!B$21,IF(G62="{COUNTRY_EU_LIST}"," ;abcdefghijklmnopqrstuvwxyzABCDEFGHIJKLMNOPQRSTUVWXYZ0123456789",IF(OR(G62="{NOTIFICATION ID}",G62="{SECURITISATION ID}"),Val!B$15,IF(G62="{COUNTRY_EU}"," ;abcdefghijklmnopqrstuvwxyzABCDEFGHIJKLMNOPQRSTUVWXYZ",IF(G62="{Confirmed/Unconfirmed}","ConfirmedUnc",IF(G62="{Confirmed/Unconfirmed/N/A}","Confirmed/UncNA",IF(LEFT(G62,4)="{DAT","0123456789-",IF(LEFT(G62,4)="{Y/N","YN",IF(OR(LEFT(G62,4)="{N/A",LEFT(G62,4)="{LIS",LEFT(G62,4)="{No ",LEFT(G62,4)="{SEC",LEFT(G62,4)="{Mas"),Val!B$20,IF(LEFT(G62,4)="{TEX",Val!B$21,IF(LEFT(G62,4)="{ALP",Val!B$20,IF(LEFT(G62,4)="{COU",Val!B$20)))))))))))))))))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62" s="133"/>
      <c r="Y62" s="133"/>
      <c r="Z62" s="133"/>
      <c r="AA62" s="133"/>
      <c r="AB62" s="135"/>
      <c r="AC62" s="135"/>
      <c r="AD62" s="133"/>
      <c r="AE62" s="133"/>
      <c r="AF62" s="133"/>
      <c r="AG62" s="130" t="s">
        <v>818</v>
      </c>
      <c r="AH62" s="133"/>
      <c r="AI62" s="118"/>
      <c r="AJ62" s="133"/>
      <c r="AK62" s="76"/>
    </row>
    <row r="63" spans="1:37" s="2" customFormat="1" ht="105" x14ac:dyDescent="0.25">
      <c r="A63" s="15" t="s">
        <v>1212</v>
      </c>
      <c r="B63" s="16" t="s">
        <v>295</v>
      </c>
      <c r="C63" s="20" t="s">
        <v>274</v>
      </c>
      <c r="D63" s="21" t="s">
        <v>52</v>
      </c>
      <c r="E63" s="22" t="s">
        <v>275</v>
      </c>
      <c r="F63" s="59" t="s">
        <v>175</v>
      </c>
      <c r="G63" s="60" t="s">
        <v>190</v>
      </c>
      <c r="H63" s="156" t="s">
        <v>276</v>
      </c>
      <c r="I63" s="94" t="s">
        <v>1374</v>
      </c>
      <c r="J63" s="137" t="s">
        <v>277</v>
      </c>
      <c r="K63" s="139" t="s">
        <v>278</v>
      </c>
      <c r="L63" s="139" t="s">
        <v>279</v>
      </c>
      <c r="M63" s="139" t="s">
        <v>171</v>
      </c>
      <c r="N63" s="141" t="s">
        <v>280</v>
      </c>
      <c r="O63" s="127">
        <f t="shared" ca="1" si="1"/>
        <v>1</v>
      </c>
      <c r="P63" s="127">
        <v>12</v>
      </c>
      <c r="Q63" s="128" t="str">
        <f ca="1">IF(AND(E63="Last notification date",MONTH(TODAY())&gt;9,DAY(TODAY())&gt;9),YEAR(TODAY())&amp;"-"&amp;MONTH(TODAY())&amp;"-"&amp;DAY(TODAY()),IF(AND(E63="Last notification date",MONTH(TODAY())&lt;9,DAY(TODAY())&lt;10),YEAR(TODAY())&amp;"-0"&amp;MONTH(TODAY())&amp;"-0"&amp;DAY(TODAY()),IF(AND(E63="Last notification date",MONTH(TODAY())&gt;9,DAY(TODAY())&lt;10),YEAR(TODAY())&amp;"-"&amp;MONTH(TODAY())&amp;"-0"&amp;DAY(TODAY()),IF(AND(E63="Last notification date",MONTH(TODAY())&lt;10,DAY(TODAY())&gt;9),YEAR(TODAY())&amp;"-0"&amp;MONTH(TODAY())&amp;"-"&amp;DAY(TODAY()),IF(LEFT(G63,4)="{SEC","SEC ID",IF(LEFT(G63,4)="{DAT","DATE",IF(LEFT(G63,4)="{TEX",Val!B$21,IF(LEFT(G63,4)="{ALP",Val!B$20,IF(LEFT(G63,4)="{COU",Val!B$20,IF(OR(LEFT(G63,4)="{ISI",LEFT(G63,4)="{LEI"),Val!B$17,IF(OR(LEFT(G63,4)="{CA_",LEFT(G63,4)="{Mas",LEFT(G63,4)="{Y/N",LEFT(G63,4)="{No ",LEFT(G63,4)="{N/A",LEFT(G63,4)="{Con",LEFT(G63,4)="{LIS"),"LIST","")))))))))))</f>
        <v>LIST</v>
      </c>
      <c r="R63" s="127">
        <f t="shared" si="2"/>
        <v>9</v>
      </c>
      <c r="S63" s="129"/>
      <c r="T63" s="127" t="str">
        <f t="shared" si="4"/>
        <v>UNK</v>
      </c>
      <c r="U63" s="127" t="str" cm="1">
        <f t="array" aca="1" ref="U63" ca="1">IF(AND(E63="Payment exemption explanation",ISBLANK(F63)=FALSE,F$77="Confirmed"),"FORMAT",IF(AND(E63="Historical Default and Loss Performance Data location",F$3="Public",ISBLANK(F63)=TRUE),"FORMAT",IF(AND(E62="Subject to severe clawback",F62="Y",ISBLANK(F63)=TRUE),"FORMAT",IF(AND(E62="Subject to severe clawback",F62="N",ISBLANK(F63)=FALSE),"FORMAT",IF(AND(OR(E63="Credit granting criteria supervision comment",E63="Credit granting criteria compliance comment"),ISBLANK(F63)=FALSE,OR(AND(F$34="N",E458="Originator (or original lender) is not a Credit institution"),AND(F$37="N",E$37="Originator (or original lender) is not a Credit institution"))),"FORMAT_S17",IF(AND(C63="STSS60",E63="Location of Liability cash flow model",ISBLANK(F63)=TRUE,F$3="Public"),"FORMAT_S60",IF(AND(C63="STSS58",E63="Historical Default and Loss Performance Data location",ISBLANK(F63)=TRUE,F$3="Public"),"FORMAT_S37",IF(AND(E63="Sponsor LEI",ISBLANK(F63)=TRUE,ISBLANK(F$8)=TRUE),"FORMAT_LEI",IF(AND(E63="Originator LEI",ISBLANK(F63)=TRUE,ISBLANK(F$11)=TRUE),"FORMAT_LEI",IF(OR(T63="EMPTY",P63+1&lt;LEN(F63),AND(G62="{Confirmed/Unconfirmed/N/A}",S63="N/A",F62="N/A",F63&lt;&gt;"")),"FORMAT",IF(OR(AND(E63="Non-ABCP securitisation unique identifier",MID(F63,21,1)&lt;&gt;"N"),AND(E63="ABCP transaction unique identifier",MID(F63,21,1)&lt;&gt;"T"),AND(E63="ABCP programme unique identifier",MID(F63,21,1)&lt;&gt;"P")),"FORMAT_SEC_ID",IF(AND(E63="Underlying exposures classification",F63&lt;&gt;"residential mortgages",F63&lt;&gt;"commercial mortgages",F63&lt;&gt;"credit facilities provided to individuals for personal, family or household consumption purposes",F63&lt;&gt;"credit facilities, including loans and leases, provided to any type of enterprise or corporation",F63&lt;&gt;"auto loans/leases",F63&lt;&gt;"credit-card receivables",F63&lt;&gt;"trade receivables",F63&lt;&gt;"others"),"FORMAT_LIST",IF(AND(E63="Instrument code",LEN(F63)-LEN(SUBSTITUTE(F63,";",""))&lt;&gt;LEN(F62)-LEN(SUBSTITUTE(F62,";",""))),"FORMAT_;",IF(AND(E63="Sponsor country (if multiple countries)",LEN(F63)-LEN(SUBSTITUTE(F63,";",""))&lt;&gt;LEN(F$11)-LEN(SUBSTITUTE(F$11,";",""))),"FORMAT_;",IF(AND(E63="Sponsor country (if multiple countries)",ISBLANK(F63)=FALSE,LEN(F63)-LEN(SUBSTITUTE(F63,";",""))=0),"FORMAT_;",IF(AND(E63="Sponsor country (if multiple countries)",ISBLANK(F63)=TRUE,LEN(F$11)-LEN(SUBSTITUTE(F$11,";",""))&lt;&gt;0),"FORMAT_;",IF(AND(E63="Originator country  (if multiple countries)",LEN(F63)-LEN(SUBSTITUTE(F63,";",""))&lt;&gt;0,ISBLANK(F63)=FALSE,LEN(F63)-LEN(SUBSTITUTE(F63,";",""))&lt;&gt;LEN(F$8)-LEN(SUBSTITUTE(F$8,";",""))),"FORMAT_;",IF(AND(E63="Originator country  (if multiple countries)",ISBLANK(F63)=FALSE,LEN(F63)-LEN(SUBSTITUTE(F63,";",""))=0),"FORMAT_;",IF(AND(E63="Originator country  (if multiple countries)",ISBLANK(F63)=TRUE,LEN(F$8)-LEN(SUBSTITUTE(F$8,";",""))&lt;&gt;0),"FORMAT_;",IF(AND(E63="Original lender country (if multiple countries)",ISBLANK(F63)=FALSE,LEN(F63)-LEN(SUBSTITUTE(F63,";",""))&lt;&gt;0,LEN(F63)-LEN(SUBSTITUTE(F63,";",""))&lt;&gt;LEN(F$14)-LEN(SUBSTITUTE(F$14,";",""))),"FORMAT_;",IF(AND(E63="Original lender country (if multiple countries)",ISBLANK(F63)=TRUE,LEN(F$14)-LEN(SUBSTITUTE(F$14,";",""))&lt;&gt;0),"FORMAT_;",IF(AND(E63="Original lender country (if multiple countries)",ISBLANK(F63)=FALSE,LEN(F63)-LEN(SUBSTITUTE(F63,";",""))=0),"FORMAT_;",IF(OR(AND(E63="Designated Entity LEI",LEN(F63)&lt;&gt;20),AND(G63="{LEI}",LEN(F63)&lt;&gt;0,LEN(F63)&lt;20),AND(G63="{ISIN}",LEN(F63)&lt;&gt;0,LEN(F63)&lt;12),AND(LEN(F63)&lt;&gt;20,E63="Retaining entity LEI",ISBLANK(F63)=FALSE),AND(E63="Instrument ISIN",ISBLANK(F63)=FALSE,LEN(F63)&gt;0,LEN(F63)&lt;11),AND(D63="M",LEFT(G63,4)="{DAT",LEN(F63)&lt;&gt;10)),"FORMAT_LEN",IF(OR(AND(F63&lt;&gt;"",LEFT(G63,4)&lt;&gt;"{TEX",ISNUMBER(SUMPRODUCT(FIND(MID(F63,ROW(INDIRECT("1:"&amp;LEN(F63))),1),W63)))=FALSE),AND(F63&lt;&gt;"",LEFT(G63,4)&lt;&gt;"{TEX",ISERROR(SUMPRODUCT(SEARCH(MID(F63,ROW(INDIRECT("1:"&amp;LEN(TRIM(F63)))),1)," "&amp;W63&amp;CHAR(10)&amp;"""")))=TRUE)),"FORMAT_CHAR",IF(LEFT(G63,4)="{TEX","TEXT","UNK")))))))))))))))))))))))))</f>
        <v>UNK</v>
      </c>
      <c r="V63" s="127" t="b" cm="1">
        <f t="array" aca="1" ref="V63" ca="1">IF(OR(LEN(F63)&gt;P63+1),FALSE,IF(LEFT(G63,5)="{TEXT",TRUE,IF(AND(ISBLANK(F63)=FALSE,G63="{DATE_TEXT-YYYY-MM-DD}",LEN(F63)&lt;&gt;10),FALSE,IF(AND(ISBLANK(F63)=FALSE,ISNUMBER(SUMPRODUCT(SEARCH(MID(F63,ROW(INDIRECT("1:"&amp;LEN(TRIM(F63)))),1)," "&amp;W63&amp;CHAR(10)&amp;"""")))=FALSE),FALSE,TRUE))))</f>
        <v>1</v>
      </c>
      <c r="W63" s="128" t="str">
        <f>IF(G63="{Applicable/N/A}","N/Aplicable",IF(E63="Designated Entity LEI","ABCDEFGHIJKLMNOPQRSTUVWXYZ0123456789",IF(OR(G63="{ISIN}",G63="{LEI}"),";ABCDEFGHIJKLMNOPQRSTUVWXYZ0123456789",IF(G63="{Master Trust/Other}","Master TuOhe",IF(E63="Securitisation type","Privateublc",IF(LEFT(G63,4)="{CA_",Val!B$21,IF(G63="{COUNTRY_EU_LIST}"," ;abcdefghijklmnopqrstuvwxyzABCDEFGHIJKLMNOPQRSTUVWXYZ0123456789",IF(OR(G63="{NOTIFICATION ID}",G63="{SECURITISATION ID}"),Val!B$15,IF(G63="{COUNTRY_EU}"," ;abcdefghijklmnopqrstuvwxyzABCDEFGHIJKLMNOPQRSTUVWXYZ",IF(G63="{Confirmed/Unconfirmed}","ConfirmedUnc",IF(G63="{Confirmed/Unconfirmed/N/A}","Confirmed/UncNA",IF(LEFT(G63,4)="{DAT","0123456789-",IF(LEFT(G63,4)="{Y/N","YN",IF(OR(LEFT(G63,4)="{N/A",LEFT(G63,4)="{LIS",LEFT(G63,4)="{No ",LEFT(G63,4)="{SEC",LEFT(G63,4)="{Mas"),Val!B$20,IF(LEFT(G63,4)="{TEX",Val!B$21,IF(LEFT(G63,4)="{ALP",Val!B$20,IF(LEFT(G63,4)="{COU",Val!B$20)))))))))))))))))</f>
        <v>ConfirmedUnc</v>
      </c>
      <c r="X63" s="133"/>
      <c r="Y63" s="133"/>
      <c r="Z63" s="133"/>
      <c r="AA63" s="133"/>
      <c r="AB63" s="135"/>
      <c r="AC63" s="135"/>
      <c r="AD63" s="133"/>
      <c r="AE63" s="133"/>
      <c r="AF63" s="133"/>
      <c r="AG63" s="130" t="s">
        <v>911</v>
      </c>
      <c r="AH63" s="133"/>
      <c r="AI63" s="118"/>
      <c r="AJ63" s="133"/>
      <c r="AK63" s="76"/>
    </row>
    <row r="64" spans="1:37" s="2" customFormat="1" ht="120.75" x14ac:dyDescent="0.25">
      <c r="A64" s="15" t="s">
        <v>1213</v>
      </c>
      <c r="B64" s="16" t="s">
        <v>297</v>
      </c>
      <c r="C64" s="30" t="s">
        <v>274</v>
      </c>
      <c r="D64" s="31" t="s">
        <v>46</v>
      </c>
      <c r="E64" s="26" t="s">
        <v>282</v>
      </c>
      <c r="F64" s="63" t="s">
        <v>1474</v>
      </c>
      <c r="G64" s="110" t="s">
        <v>114</v>
      </c>
      <c r="H64" s="158"/>
      <c r="I64" s="89" t="s">
        <v>1336</v>
      </c>
      <c r="J64" s="148" t="s">
        <v>277</v>
      </c>
      <c r="K64" s="146"/>
      <c r="L64" s="146" t="s">
        <v>279</v>
      </c>
      <c r="M64" s="146" t="s">
        <v>171</v>
      </c>
      <c r="N64" s="164" t="s">
        <v>280</v>
      </c>
      <c r="O64" s="127">
        <f t="shared" ca="1" si="1"/>
        <v>1</v>
      </c>
      <c r="P64" s="127">
        <v>5000</v>
      </c>
      <c r="Q64" s="128" t="str">
        <f ca="1">IF(AND(E64="Last notification date",MONTH(TODAY())&gt;9,DAY(TODAY())&gt;9),YEAR(TODAY())&amp;"-"&amp;MONTH(TODAY())&amp;"-"&amp;DAY(TODAY()),IF(AND(E64="Last notification date",MONTH(TODAY())&lt;9,DAY(TODAY())&lt;10),YEAR(TODAY())&amp;"-0"&amp;MONTH(TODAY())&amp;"-0"&amp;DAY(TODAY()),IF(AND(E64="Last notification date",MONTH(TODAY())&gt;9,DAY(TODAY())&lt;10),YEAR(TODAY())&amp;"-"&amp;MONTH(TODAY())&amp;"-0"&amp;DAY(TODAY()),IF(AND(E64="Last notification date",MONTH(TODAY())&lt;10,DAY(TODAY())&gt;9),YEAR(TODAY())&amp;"-0"&amp;MONTH(TODAY())&amp;"-"&amp;DAY(TODAY()),IF(LEFT(G64,4)="{SEC","SEC ID",IF(LEFT(G64,4)="{DAT","DATE",IF(LEFT(G64,4)="{TEX",Val!B$21,IF(LEFT(G64,4)="{ALP",Val!B$20,IF(LEFT(G64,4)="{COU",Val!B$20,IF(OR(LEFT(G64,4)="{ISI",LEFT(G64,4)="{LEI"),Val!B$17,IF(OR(LEFT(G64,4)="{CA_",LEFT(G64,4)="{Mas",LEFT(G64,4)="{Y/N",LEFT(G64,4)="{No ",LEFT(G64,4)="{N/A",LEFT(G64,4)="{Con",LEFT(G64,4)="{LIS"),"LIST","")))))))))))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64" s="127">
        <f t="shared" si="2"/>
        <v>178</v>
      </c>
      <c r="S64" s="129"/>
      <c r="T64" s="127" t="str">
        <f t="shared" si="4"/>
        <v>UNK</v>
      </c>
      <c r="U64" s="127" t="str" cm="1">
        <f t="array" aca="1" ref="U64" ca="1">IF(AND(E64="Payment exemption explanation",ISBLANK(F64)=FALSE,F$77="Confirmed"),"FORMAT",IF(AND(E64="Historical Default and Loss Performance Data location",F$3="Public",ISBLANK(F64)=TRUE),"FORMAT",IF(AND(E63="Subject to severe clawback",F63="Y",ISBLANK(F64)=TRUE),"FORMAT",IF(AND(E63="Subject to severe clawback",F63="N",ISBLANK(F64)=FALSE),"FORMAT",IF(AND(OR(E64="Credit granting criteria supervision comment",E64="Credit granting criteria compliance comment"),ISBLANK(F64)=FALSE,OR(AND(F$34="N",E459="Originator (or original lender) is not a Credit institution"),AND(F$37="N",E$37="Originator (or original lender) is not a Credit institution"))),"FORMAT_S17",IF(AND(C64="STSS60",E64="Location of Liability cash flow model",ISBLANK(F64)=TRUE,F$3="Public"),"FORMAT_S60",IF(AND(C64="STSS58",E64="Historical Default and Loss Performance Data location",ISBLANK(F64)=TRUE,F$3="Public"),"FORMAT_S37",IF(AND(E64="Sponsor LEI",ISBLANK(F64)=TRUE,ISBLANK(F$8)=TRUE),"FORMAT_LEI",IF(AND(E64="Originator LEI",ISBLANK(F64)=TRUE,ISBLANK(F$11)=TRUE),"FORMAT_LEI",IF(OR(T64="EMPTY",P64+1&lt;LEN(F64),AND(G63="{Confirmed/Unconfirmed/N/A}",S64="N/A",F63="N/A",F64&lt;&gt;"")),"FORMAT",IF(OR(AND(E64="Non-ABCP securitisation unique identifier",MID(F64,21,1)&lt;&gt;"N"),AND(E64="ABCP transaction unique identifier",MID(F64,21,1)&lt;&gt;"T"),AND(E64="ABCP programme unique identifier",MID(F64,21,1)&lt;&gt;"P")),"FORMAT_SEC_ID",IF(AND(E64="Underlying exposures classification",F64&lt;&gt;"residential mortgages",F64&lt;&gt;"commercial mortgages",F64&lt;&gt;"credit facilities provided to individuals for personal, family or household consumption purposes",F64&lt;&gt;"credit facilities, including loans and leases, provided to any type of enterprise or corporation",F64&lt;&gt;"auto loans/leases",F64&lt;&gt;"credit-card receivables",F64&lt;&gt;"trade receivables",F64&lt;&gt;"others"),"FORMAT_LIST",IF(AND(E64="Instrument code",LEN(F64)-LEN(SUBSTITUTE(F64,";",""))&lt;&gt;LEN(F63)-LEN(SUBSTITUTE(F63,";",""))),"FORMAT_;",IF(AND(E64="Sponsor country (if multiple countries)",LEN(F64)-LEN(SUBSTITUTE(F64,";",""))&lt;&gt;LEN(F$11)-LEN(SUBSTITUTE(F$11,";",""))),"FORMAT_;",IF(AND(E64="Sponsor country (if multiple countries)",ISBLANK(F64)=FALSE,LEN(F64)-LEN(SUBSTITUTE(F64,";",""))=0),"FORMAT_;",IF(AND(E64="Sponsor country (if multiple countries)",ISBLANK(F64)=TRUE,LEN(F$11)-LEN(SUBSTITUTE(F$11,";",""))&lt;&gt;0),"FORMAT_;",IF(AND(E64="Originator country  (if multiple countries)",LEN(F64)-LEN(SUBSTITUTE(F64,";",""))&lt;&gt;0,ISBLANK(F64)=FALSE,LEN(F64)-LEN(SUBSTITUTE(F64,";",""))&lt;&gt;LEN(F$8)-LEN(SUBSTITUTE(F$8,";",""))),"FORMAT_;",IF(AND(E64="Originator country  (if multiple countries)",ISBLANK(F64)=FALSE,LEN(F64)-LEN(SUBSTITUTE(F64,";",""))=0),"FORMAT_;",IF(AND(E64="Originator country  (if multiple countries)",ISBLANK(F64)=TRUE,LEN(F$8)-LEN(SUBSTITUTE(F$8,";",""))&lt;&gt;0),"FORMAT_;",IF(AND(E64="Original lender country (if multiple countries)",ISBLANK(F64)=FALSE,LEN(F64)-LEN(SUBSTITUTE(F64,";",""))&lt;&gt;0,LEN(F64)-LEN(SUBSTITUTE(F64,";",""))&lt;&gt;LEN(F$14)-LEN(SUBSTITUTE(F$14,";",""))),"FORMAT_;",IF(AND(E64="Original lender country (if multiple countries)",ISBLANK(F64)=TRUE,LEN(F$14)-LEN(SUBSTITUTE(F$14,";",""))&lt;&gt;0),"FORMAT_;",IF(AND(E64="Original lender country (if multiple countries)",ISBLANK(F64)=FALSE,LEN(F64)-LEN(SUBSTITUTE(F64,";",""))=0),"FORMAT_;",IF(OR(AND(E64="Designated Entity LEI",LEN(F64)&lt;&gt;20),AND(G64="{LEI}",LEN(F64)&lt;&gt;0,LEN(F64)&lt;20),AND(G64="{ISIN}",LEN(F64)&lt;&gt;0,LEN(F64)&lt;12),AND(LEN(F64)&lt;&gt;20,E64="Retaining entity LEI",ISBLANK(F64)=FALSE),AND(E64="Instrument ISIN",ISBLANK(F64)=FALSE,LEN(F64)&gt;0,LEN(F64)&lt;11),AND(D64="M",LEFT(G64,4)="{DAT",LEN(F64)&lt;&gt;10)),"FORMAT_LEN",IF(OR(AND(F64&lt;&gt;"",LEFT(G64,4)&lt;&gt;"{TEX",ISNUMBER(SUMPRODUCT(FIND(MID(F64,ROW(INDIRECT("1:"&amp;LEN(F64))),1),W64)))=FALSE),AND(F64&lt;&gt;"",LEFT(G64,4)&lt;&gt;"{TEX",ISERROR(SUMPRODUCT(SEARCH(MID(F64,ROW(INDIRECT("1:"&amp;LEN(TRIM(F64)))),1)," "&amp;W64&amp;CHAR(10)&amp;"""")))=TRUE)),"FORMAT_CHAR",IF(LEFT(G64,4)="{TEX","TEXT","UNK")))))))))))))))))))))))))</f>
        <v>TEXT</v>
      </c>
      <c r="V64" s="127" t="b" cm="1">
        <f t="array" aca="1" ref="V64" ca="1">IF(OR(LEN(F64)&gt;P64+1),FALSE,IF(LEFT(G64,5)="{TEXT",TRUE,IF(AND(ISBLANK(F64)=FALSE,G64="{DATE_TEXT-YYYY-MM-DD}",LEN(F64)&lt;&gt;10),FALSE,IF(AND(ISBLANK(F64)=FALSE,ISNUMBER(SUMPRODUCT(SEARCH(MID(F64,ROW(INDIRECT("1:"&amp;LEN(TRIM(F64)))),1)," "&amp;W64&amp;CHAR(10)&amp;"""")))=FALSE),FALSE,TRUE))))</f>
        <v>1</v>
      </c>
      <c r="W64" s="128" t="str">
        <f>IF(G64="{Applicable/N/A}","N/Aplicable",IF(E64="Designated Entity LEI","ABCDEFGHIJKLMNOPQRSTUVWXYZ0123456789",IF(OR(G64="{ISIN}",G64="{LEI}"),";ABCDEFGHIJKLMNOPQRSTUVWXYZ0123456789",IF(G64="{Master Trust/Other}","Master TuOhe",IF(E64="Securitisation type","Privateublc",IF(LEFT(G64,4)="{CA_",Val!B$21,IF(G64="{COUNTRY_EU_LIST}"," ;abcdefghijklmnopqrstuvwxyzABCDEFGHIJKLMNOPQRSTUVWXYZ0123456789",IF(OR(G64="{NOTIFICATION ID}",G64="{SECURITISATION ID}"),Val!B$15,IF(G64="{COUNTRY_EU}"," ;abcdefghijklmnopqrstuvwxyzABCDEFGHIJKLMNOPQRSTUVWXYZ",IF(G64="{Confirmed/Unconfirmed}","ConfirmedUnc",IF(G64="{Confirmed/Unconfirmed/N/A}","Confirmed/UncNA",IF(LEFT(G64,4)="{DAT","0123456789-",IF(LEFT(G64,4)="{Y/N","YN",IF(OR(LEFT(G64,4)="{N/A",LEFT(G64,4)="{LIS",LEFT(G64,4)="{No ",LEFT(G64,4)="{SEC",LEFT(G64,4)="{Mas"),Val!B$20,IF(LEFT(G64,4)="{TEX",Val!B$21,IF(LEFT(G64,4)="{ALP",Val!B$20,IF(LEFT(G64,4)="{COU",Val!B$20)))))))))))))))))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64" s="133"/>
      <c r="Y64" s="133"/>
      <c r="Z64" s="133"/>
      <c r="AA64" s="133"/>
      <c r="AB64" s="135"/>
      <c r="AC64" s="135"/>
      <c r="AD64" s="133"/>
      <c r="AE64" s="133"/>
      <c r="AF64" s="133"/>
      <c r="AG64" s="130" t="s">
        <v>811</v>
      </c>
      <c r="AH64" s="133"/>
      <c r="AI64" s="118"/>
      <c r="AJ64" s="133"/>
      <c r="AK64" s="76"/>
    </row>
    <row r="65" spans="1:37" s="2" customFormat="1" ht="105" x14ac:dyDescent="0.25">
      <c r="A65" s="15" t="s">
        <v>1214</v>
      </c>
      <c r="B65" s="16" t="s">
        <v>300</v>
      </c>
      <c r="C65" s="20" t="s">
        <v>284</v>
      </c>
      <c r="D65" s="21" t="s">
        <v>52</v>
      </c>
      <c r="E65" s="22" t="s">
        <v>285</v>
      </c>
      <c r="F65" s="59" t="s">
        <v>175</v>
      </c>
      <c r="G65" s="60" t="s">
        <v>190</v>
      </c>
      <c r="H65" s="156" t="s">
        <v>286</v>
      </c>
      <c r="I65" s="94" t="s">
        <v>1374</v>
      </c>
      <c r="J65" s="137" t="s">
        <v>287</v>
      </c>
      <c r="K65" s="139" t="s">
        <v>288</v>
      </c>
      <c r="L65" s="139" t="s">
        <v>289</v>
      </c>
      <c r="M65" s="139" t="s">
        <v>268</v>
      </c>
      <c r="N65" s="141" t="s">
        <v>269</v>
      </c>
      <c r="O65" s="127">
        <f t="shared" ca="1" si="1"/>
        <v>1</v>
      </c>
      <c r="P65" s="127">
        <v>12</v>
      </c>
      <c r="Q65" s="128" t="str">
        <f ca="1">IF(AND(E65="Last notification date",MONTH(TODAY())&gt;9,DAY(TODAY())&gt;9),YEAR(TODAY())&amp;"-"&amp;MONTH(TODAY())&amp;"-"&amp;DAY(TODAY()),IF(AND(E65="Last notification date",MONTH(TODAY())&lt;9,DAY(TODAY())&lt;10),YEAR(TODAY())&amp;"-0"&amp;MONTH(TODAY())&amp;"-0"&amp;DAY(TODAY()),IF(AND(E65="Last notification date",MONTH(TODAY())&gt;9,DAY(TODAY())&lt;10),YEAR(TODAY())&amp;"-"&amp;MONTH(TODAY())&amp;"-0"&amp;DAY(TODAY()),IF(AND(E65="Last notification date",MONTH(TODAY())&lt;10,DAY(TODAY())&gt;9),YEAR(TODAY())&amp;"-0"&amp;MONTH(TODAY())&amp;"-"&amp;DAY(TODAY()),IF(LEFT(G65,4)="{SEC","SEC ID",IF(LEFT(G65,4)="{DAT","DATE",IF(LEFT(G65,4)="{TEX",Val!B$21,IF(LEFT(G65,4)="{ALP",Val!B$20,IF(LEFT(G65,4)="{COU",Val!B$20,IF(OR(LEFT(G65,4)="{ISI",LEFT(G65,4)="{LEI"),Val!B$17,IF(OR(LEFT(G65,4)="{CA_",LEFT(G65,4)="{Mas",LEFT(G65,4)="{Y/N",LEFT(G65,4)="{No ",LEFT(G65,4)="{N/A",LEFT(G65,4)="{Con",LEFT(G65,4)="{LIS"),"LIST","")))))))))))</f>
        <v>LIST</v>
      </c>
      <c r="R65" s="127">
        <f t="shared" si="2"/>
        <v>9</v>
      </c>
      <c r="S65" s="129"/>
      <c r="T65" s="127" t="str">
        <f t="shared" si="4"/>
        <v>UNK</v>
      </c>
      <c r="U65" s="127" t="str" cm="1">
        <f t="array" aca="1" ref="U65" ca="1">IF(AND(E65="Payment exemption explanation",ISBLANK(F65)=FALSE,F$77="Confirmed"),"FORMAT",IF(AND(E65="Historical Default and Loss Performance Data location",F$3="Public",ISBLANK(F65)=TRUE),"FORMAT",IF(AND(E64="Subject to severe clawback",F64="Y",ISBLANK(F65)=TRUE),"FORMAT",IF(AND(E64="Subject to severe clawback",F64="N",ISBLANK(F65)=FALSE),"FORMAT",IF(AND(OR(E65="Credit granting criteria supervision comment",E65="Credit granting criteria compliance comment"),ISBLANK(F65)=FALSE,OR(AND(F$34="N",E460="Originator (or original lender) is not a Credit institution"),AND(F$37="N",E$37="Originator (or original lender) is not a Credit institution"))),"FORMAT_S17",IF(AND(C65="STSS60",E65="Location of Liability cash flow model",ISBLANK(F65)=TRUE,F$3="Public"),"FORMAT_S60",IF(AND(C65="STSS58",E65="Historical Default and Loss Performance Data location",ISBLANK(F65)=TRUE,F$3="Public"),"FORMAT_S37",IF(AND(E65="Sponsor LEI",ISBLANK(F65)=TRUE,ISBLANK(F$8)=TRUE),"FORMAT_LEI",IF(AND(E65="Originator LEI",ISBLANK(F65)=TRUE,ISBLANK(F$11)=TRUE),"FORMAT_LEI",IF(OR(T65="EMPTY",P65+1&lt;LEN(F65),AND(G64="{Confirmed/Unconfirmed/N/A}",S65="N/A",F64="N/A",F65&lt;&gt;"")),"FORMAT",IF(OR(AND(E65="Non-ABCP securitisation unique identifier",MID(F65,21,1)&lt;&gt;"N"),AND(E65="ABCP transaction unique identifier",MID(F65,21,1)&lt;&gt;"T"),AND(E65="ABCP programme unique identifier",MID(F65,21,1)&lt;&gt;"P")),"FORMAT_SEC_ID",IF(AND(E65="Underlying exposures classification",F65&lt;&gt;"residential mortgages",F65&lt;&gt;"commercial mortgages",F65&lt;&gt;"credit facilities provided to individuals for personal, family or household consumption purposes",F65&lt;&gt;"credit facilities, including loans and leases, provided to any type of enterprise or corporation",F65&lt;&gt;"auto loans/leases",F65&lt;&gt;"credit-card receivables",F65&lt;&gt;"trade receivables",F65&lt;&gt;"others"),"FORMAT_LIST",IF(AND(E65="Instrument code",LEN(F65)-LEN(SUBSTITUTE(F65,";",""))&lt;&gt;LEN(F64)-LEN(SUBSTITUTE(F64,";",""))),"FORMAT_;",IF(AND(E65="Sponsor country (if multiple countries)",LEN(F65)-LEN(SUBSTITUTE(F65,";",""))&lt;&gt;LEN(F$11)-LEN(SUBSTITUTE(F$11,";",""))),"FORMAT_;",IF(AND(E65="Sponsor country (if multiple countries)",ISBLANK(F65)=FALSE,LEN(F65)-LEN(SUBSTITUTE(F65,";",""))=0),"FORMAT_;",IF(AND(E65="Sponsor country (if multiple countries)",ISBLANK(F65)=TRUE,LEN(F$11)-LEN(SUBSTITUTE(F$11,";",""))&lt;&gt;0),"FORMAT_;",IF(AND(E65="Originator country  (if multiple countries)",LEN(F65)-LEN(SUBSTITUTE(F65,";",""))&lt;&gt;0,ISBLANK(F65)=FALSE,LEN(F65)-LEN(SUBSTITUTE(F65,";",""))&lt;&gt;LEN(F$8)-LEN(SUBSTITUTE(F$8,";",""))),"FORMAT_;",IF(AND(E65="Originator country  (if multiple countries)",ISBLANK(F65)=FALSE,LEN(F65)-LEN(SUBSTITUTE(F65,";",""))=0),"FORMAT_;",IF(AND(E65="Originator country  (if multiple countries)",ISBLANK(F65)=TRUE,LEN(F$8)-LEN(SUBSTITUTE(F$8,";",""))&lt;&gt;0),"FORMAT_;",IF(AND(E65="Original lender country (if multiple countries)",ISBLANK(F65)=FALSE,LEN(F65)-LEN(SUBSTITUTE(F65,";",""))&lt;&gt;0,LEN(F65)-LEN(SUBSTITUTE(F65,";",""))&lt;&gt;LEN(F$14)-LEN(SUBSTITUTE(F$14,";",""))),"FORMAT_;",IF(AND(E65="Original lender country (if multiple countries)",ISBLANK(F65)=TRUE,LEN(F$14)-LEN(SUBSTITUTE(F$14,";",""))&lt;&gt;0),"FORMAT_;",IF(AND(E65="Original lender country (if multiple countries)",ISBLANK(F65)=FALSE,LEN(F65)-LEN(SUBSTITUTE(F65,";",""))=0),"FORMAT_;",IF(OR(AND(E65="Designated Entity LEI",LEN(F65)&lt;&gt;20),AND(G65="{LEI}",LEN(F65)&lt;&gt;0,LEN(F65)&lt;20),AND(G65="{ISIN}",LEN(F65)&lt;&gt;0,LEN(F65)&lt;12),AND(LEN(F65)&lt;&gt;20,E65="Retaining entity LEI",ISBLANK(F65)=FALSE),AND(E65="Instrument ISIN",ISBLANK(F65)=FALSE,LEN(F65)&gt;0,LEN(F65)&lt;11),AND(D65="M",LEFT(G65,4)="{DAT",LEN(F65)&lt;&gt;10)),"FORMAT_LEN",IF(OR(AND(F65&lt;&gt;"",LEFT(G65,4)&lt;&gt;"{TEX",ISNUMBER(SUMPRODUCT(FIND(MID(F65,ROW(INDIRECT("1:"&amp;LEN(F65))),1),W65)))=FALSE),AND(F65&lt;&gt;"",LEFT(G65,4)&lt;&gt;"{TEX",ISERROR(SUMPRODUCT(SEARCH(MID(F65,ROW(INDIRECT("1:"&amp;LEN(TRIM(F65)))),1)," "&amp;W65&amp;CHAR(10)&amp;"""")))=TRUE)),"FORMAT_CHAR",IF(LEFT(G65,4)="{TEX","TEXT","UNK")))))))))))))))))))))))))</f>
        <v>UNK</v>
      </c>
      <c r="V65" s="127" t="b" cm="1">
        <f t="array" aca="1" ref="V65" ca="1">IF(OR(LEN(F65)&gt;P65+1),FALSE,IF(LEFT(G65,5)="{TEXT",TRUE,IF(AND(ISBLANK(F65)=FALSE,G65="{DATE_TEXT-YYYY-MM-DD}",LEN(F65)&lt;&gt;10),FALSE,IF(AND(ISBLANK(F65)=FALSE,ISNUMBER(SUMPRODUCT(SEARCH(MID(F65,ROW(INDIRECT("1:"&amp;LEN(TRIM(F65)))),1)," "&amp;W65&amp;CHAR(10)&amp;"""")))=FALSE),FALSE,TRUE))))</f>
        <v>1</v>
      </c>
      <c r="W65" s="128" t="str">
        <f>IF(G65="{Applicable/N/A}","N/Aplicable",IF(E65="Designated Entity LEI","ABCDEFGHIJKLMNOPQRSTUVWXYZ0123456789",IF(OR(G65="{ISIN}",G65="{LEI}"),";ABCDEFGHIJKLMNOPQRSTUVWXYZ0123456789",IF(G65="{Master Trust/Other}","Master TuOhe",IF(E65="Securitisation type","Privateublc",IF(LEFT(G65,4)="{CA_",Val!B$21,IF(G65="{COUNTRY_EU_LIST}"," ;abcdefghijklmnopqrstuvwxyzABCDEFGHIJKLMNOPQRSTUVWXYZ0123456789",IF(OR(G65="{NOTIFICATION ID}",G65="{SECURITISATION ID}"),Val!B$15,IF(G65="{COUNTRY_EU}"," ;abcdefghijklmnopqrstuvwxyzABCDEFGHIJKLMNOPQRSTUVWXYZ",IF(G65="{Confirmed/Unconfirmed}","ConfirmedUnc",IF(G65="{Confirmed/Unconfirmed/N/A}","Confirmed/UncNA",IF(LEFT(G65,4)="{DAT","0123456789-",IF(LEFT(G65,4)="{Y/N","YN",IF(OR(LEFT(G65,4)="{N/A",LEFT(G65,4)="{LIS",LEFT(G65,4)="{No ",LEFT(G65,4)="{SEC",LEFT(G65,4)="{Mas"),Val!B$20,IF(LEFT(G65,4)="{TEX",Val!B$21,IF(LEFT(G65,4)="{ALP",Val!B$20,IF(LEFT(G65,4)="{COU",Val!B$20)))))))))))))))))</f>
        <v>ConfirmedUnc</v>
      </c>
      <c r="X65" s="133"/>
      <c r="Y65" s="133"/>
      <c r="Z65" s="133"/>
      <c r="AA65" s="133"/>
      <c r="AB65" s="135"/>
      <c r="AC65" s="135"/>
      <c r="AD65" s="133"/>
      <c r="AE65" s="133"/>
      <c r="AF65" s="133"/>
      <c r="AG65" s="130" t="s">
        <v>798</v>
      </c>
      <c r="AH65" s="133"/>
      <c r="AI65" s="118"/>
      <c r="AJ65" s="133"/>
      <c r="AK65" s="76"/>
    </row>
    <row r="66" spans="1:37" s="2" customFormat="1" ht="409.5" x14ac:dyDescent="0.25">
      <c r="A66" s="15" t="s">
        <v>1215</v>
      </c>
      <c r="B66" s="16" t="s">
        <v>302</v>
      </c>
      <c r="C66" s="20" t="s">
        <v>284</v>
      </c>
      <c r="D66" s="21" t="s">
        <v>52</v>
      </c>
      <c r="E66" s="22" t="s">
        <v>291</v>
      </c>
      <c r="F66" s="45" t="s">
        <v>1489</v>
      </c>
      <c r="G66" s="60" t="s">
        <v>272</v>
      </c>
      <c r="H66" s="158"/>
      <c r="I66" s="89" t="s">
        <v>1335</v>
      </c>
      <c r="J66" s="147" t="s">
        <v>287</v>
      </c>
      <c r="K66" s="149"/>
      <c r="L66" s="149" t="s">
        <v>289</v>
      </c>
      <c r="M66" s="149" t="s">
        <v>268</v>
      </c>
      <c r="N66" s="165" t="s">
        <v>269</v>
      </c>
      <c r="O66" s="127">
        <f t="shared" ca="1" si="1"/>
        <v>1</v>
      </c>
      <c r="P66" s="127">
        <v>32767</v>
      </c>
      <c r="Q66" s="128" t="str">
        <f ca="1">IF(AND(E66="Last notification date",MONTH(TODAY())&gt;9,DAY(TODAY())&gt;9),YEAR(TODAY())&amp;"-"&amp;MONTH(TODAY())&amp;"-"&amp;DAY(TODAY()),IF(AND(E66="Last notification date",MONTH(TODAY())&lt;9,DAY(TODAY())&lt;10),YEAR(TODAY())&amp;"-0"&amp;MONTH(TODAY())&amp;"-0"&amp;DAY(TODAY()),IF(AND(E66="Last notification date",MONTH(TODAY())&gt;9,DAY(TODAY())&lt;10),YEAR(TODAY())&amp;"-"&amp;MONTH(TODAY())&amp;"-0"&amp;DAY(TODAY()),IF(AND(E66="Last notification date",MONTH(TODAY())&lt;10,DAY(TODAY())&gt;9),YEAR(TODAY())&amp;"-0"&amp;MONTH(TODAY())&amp;"-"&amp;DAY(TODAY()),IF(LEFT(G66,4)="{SEC","SEC ID",IF(LEFT(G66,4)="{DAT","DATE",IF(LEFT(G66,4)="{TEX",Val!B$21,IF(LEFT(G66,4)="{ALP",Val!B$20,IF(LEFT(G66,4)="{COU",Val!B$20,IF(OR(LEFT(G66,4)="{ISI",LEFT(G66,4)="{LEI"),Val!B$17,IF(OR(LEFT(G66,4)="{CA_",LEFT(G66,4)="{Mas",LEFT(G66,4)="{Y/N",LEFT(G66,4)="{No ",LEFT(G66,4)="{N/A",LEFT(G66,4)="{Con",LEFT(G66,4)="{LIS"),"LIST","")))))))))))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66" s="127">
        <f t="shared" si="2"/>
        <v>3317</v>
      </c>
      <c r="S66" s="129"/>
      <c r="T66" s="127" t="str">
        <f t="shared" si="4"/>
        <v>UNK</v>
      </c>
      <c r="U66" s="127" t="str" cm="1">
        <f t="array" aca="1" ref="U66" ca="1">IF(AND(E66="Payment exemption explanation",ISBLANK(F66)=FALSE,F$77="Confirmed"),"FORMAT",IF(AND(E66="Historical Default and Loss Performance Data location",F$3="Public",ISBLANK(F66)=TRUE),"FORMAT",IF(AND(E65="Subject to severe clawback",F65="Y",ISBLANK(F66)=TRUE),"FORMAT",IF(AND(E65="Subject to severe clawback",F65="N",ISBLANK(F66)=FALSE),"FORMAT",IF(AND(OR(E66="Credit granting criteria supervision comment",E66="Credit granting criteria compliance comment"),ISBLANK(F66)=FALSE,OR(AND(F$34="N",E461="Originator (or original lender) is not a Credit institution"),AND(F$37="N",E$37="Originator (or original lender) is not a Credit institution"))),"FORMAT_S17",IF(AND(C66="STSS60",E66="Location of Liability cash flow model",ISBLANK(F66)=TRUE,F$3="Public"),"FORMAT_S60",IF(AND(C66="STSS58",E66="Historical Default and Loss Performance Data location",ISBLANK(F66)=TRUE,F$3="Public"),"FORMAT_S37",IF(AND(E66="Sponsor LEI",ISBLANK(F66)=TRUE,ISBLANK(F$8)=TRUE),"FORMAT_LEI",IF(AND(E66="Originator LEI",ISBLANK(F66)=TRUE,ISBLANK(F$11)=TRUE),"FORMAT_LEI",IF(OR(T66="EMPTY",P66+1&lt;LEN(F66),AND(G65="{Confirmed/Unconfirmed/N/A}",S66="N/A",F65="N/A",F66&lt;&gt;"")),"FORMAT",IF(OR(AND(E66="Non-ABCP securitisation unique identifier",MID(F66,21,1)&lt;&gt;"N"),AND(E66="ABCP transaction unique identifier",MID(F66,21,1)&lt;&gt;"T"),AND(E66="ABCP programme unique identifier",MID(F66,21,1)&lt;&gt;"P")),"FORMAT_SEC_ID",IF(AND(E66="Underlying exposures classification",F66&lt;&gt;"residential mortgages",F66&lt;&gt;"commercial mortgages",F66&lt;&gt;"credit facilities provided to individuals for personal, family or household consumption purposes",F66&lt;&gt;"credit facilities, including loans and leases, provided to any type of enterprise or corporation",F66&lt;&gt;"auto loans/leases",F66&lt;&gt;"credit-card receivables",F66&lt;&gt;"trade receivables",F66&lt;&gt;"others"),"FORMAT_LIST",IF(AND(E66="Instrument code",LEN(F66)-LEN(SUBSTITUTE(F66,";",""))&lt;&gt;LEN(F65)-LEN(SUBSTITUTE(F65,";",""))),"FORMAT_;",IF(AND(E66="Sponsor country (if multiple countries)",LEN(F66)-LEN(SUBSTITUTE(F66,";",""))&lt;&gt;LEN(F$11)-LEN(SUBSTITUTE(F$11,";",""))),"FORMAT_;",IF(AND(E66="Sponsor country (if multiple countries)",ISBLANK(F66)=FALSE,LEN(F66)-LEN(SUBSTITUTE(F66,";",""))=0),"FORMAT_;",IF(AND(E66="Sponsor country (if multiple countries)",ISBLANK(F66)=TRUE,LEN(F$11)-LEN(SUBSTITUTE(F$11,";",""))&lt;&gt;0),"FORMAT_;",IF(AND(E66="Originator country  (if multiple countries)",LEN(F66)-LEN(SUBSTITUTE(F66,";",""))&lt;&gt;0,ISBLANK(F66)=FALSE,LEN(F66)-LEN(SUBSTITUTE(F66,";",""))&lt;&gt;LEN(F$8)-LEN(SUBSTITUTE(F$8,";",""))),"FORMAT_;",IF(AND(E66="Originator country  (if multiple countries)",ISBLANK(F66)=FALSE,LEN(F66)-LEN(SUBSTITUTE(F66,";",""))=0),"FORMAT_;",IF(AND(E66="Originator country  (if multiple countries)",ISBLANK(F66)=TRUE,LEN(F$8)-LEN(SUBSTITUTE(F$8,";",""))&lt;&gt;0),"FORMAT_;",IF(AND(E66="Original lender country (if multiple countries)",ISBLANK(F66)=FALSE,LEN(F66)-LEN(SUBSTITUTE(F66,";",""))&lt;&gt;0,LEN(F66)-LEN(SUBSTITUTE(F66,";",""))&lt;&gt;LEN(F$14)-LEN(SUBSTITUTE(F$14,";",""))),"FORMAT_;",IF(AND(E66="Original lender country (if multiple countries)",ISBLANK(F66)=TRUE,LEN(F$14)-LEN(SUBSTITUTE(F$14,";",""))&lt;&gt;0),"FORMAT_;",IF(AND(E66="Original lender country (if multiple countries)",ISBLANK(F66)=FALSE,LEN(F66)-LEN(SUBSTITUTE(F66,";",""))=0),"FORMAT_;",IF(OR(AND(E66="Designated Entity LEI",LEN(F66)&lt;&gt;20),AND(G66="{LEI}",LEN(F66)&lt;&gt;0,LEN(F66)&lt;20),AND(G66="{ISIN}",LEN(F66)&lt;&gt;0,LEN(F66)&lt;12),AND(LEN(F66)&lt;&gt;20,E66="Retaining entity LEI",ISBLANK(F66)=FALSE),AND(E66="Instrument ISIN",ISBLANK(F66)=FALSE,LEN(F66)&gt;0,LEN(F66)&lt;11),AND(D66="M",LEFT(G66,4)="{DAT",LEN(F66)&lt;&gt;10)),"FORMAT_LEN",IF(OR(AND(F66&lt;&gt;"",LEFT(G66,4)&lt;&gt;"{TEX",ISNUMBER(SUMPRODUCT(FIND(MID(F66,ROW(INDIRECT("1:"&amp;LEN(F66))),1),W66)))=FALSE),AND(F66&lt;&gt;"",LEFT(G66,4)&lt;&gt;"{TEX",ISERROR(SUMPRODUCT(SEARCH(MID(F66,ROW(INDIRECT("1:"&amp;LEN(TRIM(F66)))),1)," "&amp;W66&amp;CHAR(10)&amp;"""")))=TRUE)),"FORMAT_CHAR",IF(LEFT(G66,4)="{TEX","TEXT","UNK")))))))))))))))))))))))))</f>
        <v>TEXT</v>
      </c>
      <c r="V66" s="127" t="b" cm="1">
        <f t="array" aca="1" ref="V66" ca="1">IF(OR(LEN(F66)&gt;P66+1),FALSE,IF(LEFT(G66,5)="{TEXT",TRUE,IF(AND(ISBLANK(F66)=FALSE,G66="{DATE_TEXT-YYYY-MM-DD}",LEN(F66)&lt;&gt;10),FALSE,IF(AND(ISBLANK(F66)=FALSE,ISNUMBER(SUMPRODUCT(SEARCH(MID(F66,ROW(INDIRECT("1:"&amp;LEN(TRIM(F66)))),1)," "&amp;W66&amp;CHAR(10)&amp;"""")))=FALSE),FALSE,TRUE))))</f>
        <v>1</v>
      </c>
      <c r="W66" s="128" t="str">
        <f>IF(G66="{Applicable/N/A}","N/Aplicable",IF(E66="Designated Entity LEI","ABCDEFGHIJKLMNOPQRSTUVWXYZ0123456789",IF(OR(G66="{ISIN}",G66="{LEI}"),";ABCDEFGHIJKLMNOPQRSTUVWXYZ0123456789",IF(G66="{Master Trust/Other}","Master TuOhe",IF(E66="Securitisation type","Privateublc",IF(LEFT(G66,4)="{CA_",Val!B$21,IF(G66="{COUNTRY_EU_LIST}"," ;abcdefghijklmnopqrstuvwxyzABCDEFGHIJKLMNOPQRSTUVWXYZ0123456789",IF(OR(G66="{NOTIFICATION ID}",G66="{SECURITISATION ID}"),Val!B$15,IF(G66="{COUNTRY_EU}"," ;abcdefghijklmnopqrstuvwxyzABCDEFGHIJKLMNOPQRSTUVWXYZ",IF(G66="{Confirmed/Unconfirmed}","ConfirmedUnc",IF(G66="{Confirmed/Unconfirmed/N/A}","Confirmed/UncNA",IF(LEFT(G66,4)="{DAT","0123456789-",IF(LEFT(G66,4)="{Y/N","YN",IF(OR(LEFT(G66,4)="{N/A",LEFT(G66,4)="{LIS",LEFT(G66,4)="{No ",LEFT(G66,4)="{SEC",LEFT(G66,4)="{Mas"),Val!B$20,IF(LEFT(G66,4)="{TEX",Val!B$21,IF(LEFT(G66,4)="{ALP",Val!B$20,IF(LEFT(G66,4)="{COU",Val!B$20)))))))))))))))))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66" s="133"/>
      <c r="Y66" s="133"/>
      <c r="Z66" s="133"/>
      <c r="AA66" s="133"/>
      <c r="AB66" s="135"/>
      <c r="AC66" s="135"/>
      <c r="AD66" s="133"/>
      <c r="AE66" s="133"/>
      <c r="AF66" s="133"/>
      <c r="AG66" s="130" t="s">
        <v>802</v>
      </c>
      <c r="AH66" s="133"/>
      <c r="AI66" s="118"/>
      <c r="AJ66" s="133"/>
      <c r="AK66" s="76"/>
    </row>
    <row r="67" spans="1:37" s="2" customFormat="1" ht="105" x14ac:dyDescent="0.25">
      <c r="A67" s="15" t="s">
        <v>1216</v>
      </c>
      <c r="B67" s="16" t="s">
        <v>304</v>
      </c>
      <c r="C67" s="20" t="s">
        <v>284</v>
      </c>
      <c r="D67" s="21" t="s">
        <v>52</v>
      </c>
      <c r="E67" s="22" t="s">
        <v>293</v>
      </c>
      <c r="F67" s="59" t="s">
        <v>175</v>
      </c>
      <c r="G67" s="60" t="s">
        <v>190</v>
      </c>
      <c r="H67" s="156" t="s">
        <v>294</v>
      </c>
      <c r="I67" s="94" t="s">
        <v>1374</v>
      </c>
      <c r="J67" s="147" t="s">
        <v>287</v>
      </c>
      <c r="K67" s="149"/>
      <c r="L67" s="149" t="s">
        <v>289</v>
      </c>
      <c r="M67" s="149" t="s">
        <v>268</v>
      </c>
      <c r="N67" s="165" t="s">
        <v>269</v>
      </c>
      <c r="O67" s="127">
        <f t="shared" ref="O67:O130" ca="1" si="5">IF(LEFT(U67,6)="FORMAT","FMT",IF(AND(E67="Designated Entity LEI",ISBLANK(F67)=FALSE,ISNUMBER(SEARCH(F67,F$8))=FALSE,ISNUMBER(SEARCH(F67,F$11))=FALSE),"DE",IF(AND(C67="STSS1",OR(AND(E67="Instrument ISIN",ISBLANK(F67)=TRUE,ISBLANK(F68)=TRUE,ISBLANK(F69)=TRUE),AND(E67="Instrument code",ISBLANK(F67)=TRUE,ISBLANK(F66)=TRUE,ISBLANK(F$5)=TRUE),AND(E67="Instrument code type",ISBLANK(F67)=TRUE,ISBLANK(F68)=TRUE,ISBLANK(F66)=TRUE),AND(E67="Instrument code",ISBLANK(F67)=TRUE,ISBLANK(F66)=FALSE),AND(E67="Instrument code type",ISBLANK(F67)=FALSE,ISBLANK(F68)=TRUE))),"S1",IF(AND(C67="STSS8",OR(AND(OR(E67="Sponsor country",E67="Originator country",E67="SSPE country",E67="Original Lender country"),ISBLANK(F68)=FALSE,ISBLANK(F67)=FALSE),AND(RIGHT(E67,23)="(if multiple countries)",ISBLANK(F66)=FALSE,ISBLANK(F67)=FALSE),AND(OR(E67="Sponsor country",E67="Originator country",E67="Original Lender country"),ISBLANK(F68)=TRUE,ISBLANK(F67)=TRUE,ISBLANK(F66)=FALSE))),"S8",IF(AND(C67="STSS5",OR(AND(E67="Exemption on Prospectus",ISBLANK(F67)=TRUE,ISBLANK(F66)=TRUE,ISBLANK(F$23)=TRUE,F$3="Public"),AND(E67="Prospectus Country",ISBLANK(F67)=TRUE,ISBLANK(F68)=TRUE,ISBLANK(F69)=TRUE,F$3="Public"),AND(E67="Prospectus identifier ",ISBLANK(F67)=TRUE,ISBLANK(F68)=TRUE,ISBLANK(F66)=TRUE,F$3="Public"),AND(E67="Exemption on Prospectus",ISBLANK(F67)=FALSE,ISBLANK(F66)=FALSE,ISBLANK(F$23)=FALSE),AND(E67="Prospectus Country",ISBLANK(F67)=FALSE,ISBLANK(F68)=FALSE,ISBLANK(F69)=FALSE),AND(E67="Prospectus identifier ",ISBLANK(F67)=FALSE,ISBLANK(F66)=FALSE,ISBLANK(F66)=FALSE),AND(E67="Prospectus Country",ISBLANK(F67)=FALSE,ISBLANK(F68)=TRUE),AND(E67="Prospectus identifier",ISBLANK(F67)=FALSE,ISBLANK(F66)=TRUE),AND(E67="Prospectus Country",ISBLANK(F67)=TRUE,ISBLANK(F68)=FALSE),AND(E67="Prospectus identifier",ISBLANK(F67)=TRUE,ISBLANK(F66)=FALSE),AND(E67="Prospectus identifier",ISBLANK(F67)=FALSE,ISBLANK(F68)=FALSE,F$3="Public"),AND(E67="Prospectus Country",ISBLANK(F67)=FALSE,ISBLANK(F69)=FALSE,F$3="Public"))),"S5",IF(AND(C67="STSS6",E67="Securitisation Repository name",ISBLANK(F67)=TRUE,F$3="Public"),"S6",IF(AND(C67="STSS12",OR(AND(S67&lt;&gt;"",S67&gt;TODAY()+1))),"S12",IF(AND(C67="STSS13",OR(AND(F$32="N",E$32="Authorised Third party flag",E67&lt;&gt;"Authorised Third party flag",ISBLANK(F67)=FALSE),AND(F$32="Y",E$32="Authorised Third party flag",E67&lt;&gt;"Authorised Third party flag",ISBLANK(F67)=TRUE))),"S13",IF(AND(C67="STSS14",OR(AND(E$32="Authorised Third party flag",E67&lt;&gt;"Authorised Third party flag",F$32="N",ISBLANK(F67)=FALSE),AND(E$32="Authorised Third party flag",E67&lt;&gt;"Authorised Third party flag",F$32="Y",ISBLANK(F67)=TRUE),AND(E$32="Authorised Third party flag",E67&lt;&gt;"Authorised Third party flag",F$32="N",ISBLANK(F67)=FALSE),AND(E$32="Authorised Third party flag",E67&lt;&gt;"Authorised Third party flag",F$32="Y",ISBLANK(F67)=TRUE))),"S14",IF(AND(C67="STSS15",OR(AND(E$32="Authorised Third party flag",F$32="N",E67&lt;&gt;"Authorised Third party flag",ISBLANK(F67)=FALSE),AND(E67&lt;&gt;"Authorised Third party flag",E$32="Authorised Third party flag",F$32="Y",ISBLANK(F67)=TRUE),AND(RIGHT(E67,11)="t Authority",E$32="Authorised Third party flag",F$32="N",ISBLANK(F67)=FALSE))),"S15",IF(AND(C67="STSS4",OR(AND(E67="Multiple STS notifications reason",ISBLANK(F67)=TRUE,F66="Y"),AND(E67="Multiple STS notifications comment",ISBLANK(F67)=TRUE,F$20="Y"),AND(E67="Multiple STS notifications reason",ISBLANK(F67)=FALSE,F66="N"),AND(E67="Multiple STS notifications comment",ISBLANK(F67)=FALSE,F$20="N"))),"Trust",IF(OR(AND(RIGHT(G67,7)="ed/N/A}",F67&lt;&gt;"Confirmed",F67&lt;&gt;"Unconfirmed",F67&lt;&gt;"N/A"),AND(G67="{Confirmed/Unconfirmed}",F67&lt;&gt;"Confirmed",F67&lt;&gt;"Unconfirmed")),"lst",IF(AND(RIGHT(G66,7)="ed/N/A}",C67&lt;&gt;"STSS61",C67&lt;&gt;"STSS23",F66&lt;&gt;"N/A",ISBLANK(F67)=TRUE,D67="C"),"CND",IF(AND(F67="Unconfirmed",C67&lt;&gt;"STSS32"),"UCF",IF(AND(C67="STSS21",E67="Subject to severe clawback",F67="Y"),"S21",IF(AND(C67="STSS23",OR(AND(E66="The seller is not the original lender flag",F67="N/A",F66="Y"),AND(E66="The seller is not the original lender flag",F67&lt;&gt;"N/A",F66="N"),AND(E$48="The seller is not the original lender flag",ISBLANK(F67)=TRUE,F$48="Y"))),"S23",IF(AND(C67="STSS32",OR(AND(E67="Payment exemption",F$77="Unconfirmed",OR(F67="N/A",F67="No exemption",ISBLANK(F67)=TRUE)),AND(E67="Payment exemption",ISBLANK(F67)=FALSE,F$77="Confirmed"))),"S32",IF(AND(C67="STSS18",OR(AND(E67="Credit granting criteria compliance confirmation",F67&lt;&gt;"N/A",F66="N"),AND(E67="Credit granting criteria compliance confirmation",OR(ISBLANK(F67)=TRUE,F67="N/A"),F66="Y"))),"S18",IF(AND(C67="STSS19",OR(AND(F67&lt;&gt;"N/A",F$37="N",E67="Credit granting criteria supervision confirmation"),AND(OR(ISBLANK(F67)=TRUE,F67="N/A"),F$37="Y",E67="Credit granting criteria supervision confirmation"))),"S19",IF(AND(C67="STSS29",OR(AND(E67="Residential Loan requirement confirmation",F67&lt;&gt;"N/A",F$29&lt;&gt;"residential mortgages"),AND(E67="Residential Loan requirement confirmation",F67="N/A",F$29="residential mortgages"))),"S29",IF(AND(C67="STSS34",OR(AND(D67="C",E67="Other options used comment",F66="Y",ISBLANK(F67)=TRUE),AND(E67="Other options used comment",F66="N",D67="C",ISBLANK(F67)=FALSE),AND(E67="No compliance with risk retention requirements",F67="Y"),AND(E67="Vertical slice",F67="N",F68="N",F69="N",F70="N",F71="N",F72="N",F73="N"),AND(E67="Seller's share",F67="N",F68="N",F69="N",F70="N",F71="N",F72="N",F$87="N"),AND(E67="Randomly-selected exposures kept on balance sheet",F67="N",F68="N",F69="N",F70="N",F71="N",F$87="N",F$88="N"),AND(E67="First loss tranche",F67="N",F68="N",F69="N",F70="N",F$87="N",F$88="N",F$89="N"),AND(E67="First loss exposure in each asset indicator",F67="N",F68="N",F69="N",F$87="N",F$88="N",F$89="N",F$90="N"),AND(E67="No compliance with risk retention requirements",F67="N",F68="N",F$87="N",F$88="N",F$89="N",F$90="N",F$91="N"),AND(E67="Other option indicator",F67="N",F$87="N",F$88="N",F$89="N",F$90="N",F$91="N",F$92="N"),AND(E67="Retaining entity LEI",ISBLANK(F67)=TRUE,ISBLANK(F68)=TRUE),AND(E67="Retaining entity name",ISBLANK(F67)=TRUE,ISBLANK(F66)=TRUE))),"S34",IF(AND(C67="STSS37",OR(AND(F67="N/A",E67="Common standards underwriting derivatives confirmation",F$97&lt;&gt;"No derivatives"),AND(F67&lt;&gt;"N/A",E67="Common standards underwriting derivatives confirmation",F$97="No derivatives"))),"S37",IF(AND(C67="STSS44",F67="N/A",E67="Credit quality deterioration trigger confirmation",F$113="Confirmed"),"S44",IF(OR(AND(C67="STSS46",F67&lt;&gt;"N/A",E67="Credit quality deterioration trigger confirmation",F$119="N/A"),AND(C67="STSS46",F67="N/A",E67="Credit quality deterioration trigger confirmation",F$119&lt;&gt;"N/A")),"S46",IF(OR(AND(C67="STSS47",F67&lt;&gt;"N/A",E67="Insolvency-related event confirmation",F$119="N/A"),AND(C67="STS47",F67="N/A",E67="Insolvency-related event confirmation",F$119&lt;&gt;"N/A")),"S47",IF(OR(AND(C67="STSS48",F67&lt;&gt;"N/A",E67="Pre-determined threshold value confirmation",F$119="N/A"),AND(C67="STSS48",F67="N/A",E67="Pre-determined threshold value confirmation",F$119&lt;&gt;"N/A")),"S48",IF(OR(AND(C67="STSS49",F67&lt;&gt;"N/A",E67="New underlying exposures failure generation confirmation",F$119="N/A"),AND(C67="STSS49",F67="N/A",E67="New underlying exposures failure generation confirmation",F$119&lt;&gt;"N/A")),"S49",IF(AND(C67="STSS61",OR(AND(OR(F$29="residential mortgages",F$29="auto loans/leases"),F67="Not available",E67="Environmental performance availability"),AND(OR(F$29="residential mortgages",F$29="auto loans/leases"),F67="N/A",E67="Environmental performance availability"),AND(F$29&lt;&gt;"residential mortgages",F$29&lt;&gt;"auto loans/leases",F67&lt;&gt;"N/A",E67="Environmental performance availability"),AND(E67="Environmental performance explanation",F66="Available",ISBLANK(F67)=TRUE))),"S61",1))))))))))))))))))))))))))))</f>
        <v>1</v>
      </c>
      <c r="P67" s="127">
        <v>12</v>
      </c>
      <c r="Q67" s="128" t="str">
        <f ca="1">IF(AND(E67="Last notification date",MONTH(TODAY())&gt;9,DAY(TODAY())&gt;9),YEAR(TODAY())&amp;"-"&amp;MONTH(TODAY())&amp;"-"&amp;DAY(TODAY()),IF(AND(E67="Last notification date",MONTH(TODAY())&lt;9,DAY(TODAY())&lt;10),YEAR(TODAY())&amp;"-0"&amp;MONTH(TODAY())&amp;"-0"&amp;DAY(TODAY()),IF(AND(E67="Last notification date",MONTH(TODAY())&gt;9,DAY(TODAY())&lt;10),YEAR(TODAY())&amp;"-"&amp;MONTH(TODAY())&amp;"-0"&amp;DAY(TODAY()),IF(AND(E67="Last notification date",MONTH(TODAY())&lt;10,DAY(TODAY())&gt;9),YEAR(TODAY())&amp;"-0"&amp;MONTH(TODAY())&amp;"-"&amp;DAY(TODAY()),IF(LEFT(G67,4)="{SEC","SEC ID",IF(LEFT(G67,4)="{DAT","DATE",IF(LEFT(G67,4)="{TEX",Val!B$21,IF(LEFT(G67,4)="{ALP",Val!B$20,IF(LEFT(G67,4)="{COU",Val!B$20,IF(OR(LEFT(G67,4)="{ISI",LEFT(G67,4)="{LEI"),Val!B$17,IF(OR(LEFT(G67,4)="{CA_",LEFT(G67,4)="{Mas",LEFT(G67,4)="{Y/N",LEFT(G67,4)="{No ",LEFT(G67,4)="{N/A",LEFT(G67,4)="{Con",LEFT(G67,4)="{LIS"),"LIST","")))))))))))</f>
        <v>LIST</v>
      </c>
      <c r="R67" s="127">
        <f t="shared" ref="R67:R130" si="6">LEN(F67)</f>
        <v>9</v>
      </c>
      <c r="S67" s="129"/>
      <c r="T67" s="127" t="str">
        <f t="shared" ref="T67:T130" si="7">IF(AND(D67="M",ISBLANK(F67)=TRUE),"EMPTY",IF(AND(D67&lt;&gt;"M",ISBLANK(F67)=TRUE),"BLANK","UNK"))</f>
        <v>UNK</v>
      </c>
      <c r="U67" s="127" t="str" cm="1">
        <f t="array" aca="1" ref="U67" ca="1">IF(AND(E67="Payment exemption explanation",ISBLANK(F67)=FALSE,F$77="Confirmed"),"FORMAT",IF(AND(E67="Historical Default and Loss Performance Data location",F$3="Public",ISBLANK(F67)=TRUE),"FORMAT",IF(AND(E66="Subject to severe clawback",F66="Y",ISBLANK(F67)=TRUE),"FORMAT",IF(AND(E66="Subject to severe clawback",F66="N",ISBLANK(F67)=FALSE),"FORMAT",IF(AND(OR(E67="Credit granting criteria supervision comment",E67="Credit granting criteria compliance comment"),ISBLANK(F67)=FALSE,OR(AND(F$34="N",E462="Originator (or original lender) is not a Credit institution"),AND(F$37="N",E$37="Originator (or original lender) is not a Credit institution"))),"FORMAT_S17",IF(AND(C67="STSS60",E67="Location of Liability cash flow model",ISBLANK(F67)=TRUE,F$3="Public"),"FORMAT_S60",IF(AND(C67="STSS58",E67="Historical Default and Loss Performance Data location",ISBLANK(F67)=TRUE,F$3="Public"),"FORMAT_S37",IF(AND(E67="Sponsor LEI",ISBLANK(F67)=TRUE,ISBLANK(F$8)=TRUE),"FORMAT_LEI",IF(AND(E67="Originator LEI",ISBLANK(F67)=TRUE,ISBLANK(F$11)=TRUE),"FORMAT_LEI",IF(OR(T67="EMPTY",P67+1&lt;LEN(F67),AND(G66="{Confirmed/Unconfirmed/N/A}",S67="N/A",F66="N/A",F67&lt;&gt;"")),"FORMAT",IF(OR(AND(E67="Non-ABCP securitisation unique identifier",MID(F67,21,1)&lt;&gt;"N"),AND(E67="ABCP transaction unique identifier",MID(F67,21,1)&lt;&gt;"T"),AND(E67="ABCP programme unique identifier",MID(F67,21,1)&lt;&gt;"P")),"FORMAT_SEC_ID",IF(AND(E67="Underlying exposures classification",F67&lt;&gt;"residential mortgages",F67&lt;&gt;"commercial mortgages",F67&lt;&gt;"credit facilities provided to individuals for personal, family or household consumption purposes",F67&lt;&gt;"credit facilities, including loans and leases, provided to any type of enterprise or corporation",F67&lt;&gt;"auto loans/leases",F67&lt;&gt;"credit-card receivables",F67&lt;&gt;"trade receivables",F67&lt;&gt;"others"),"FORMAT_LIST",IF(AND(E67="Instrument code",LEN(F67)-LEN(SUBSTITUTE(F67,";",""))&lt;&gt;LEN(F66)-LEN(SUBSTITUTE(F66,";",""))),"FORMAT_;",IF(AND(E67="Sponsor country (if multiple countries)",LEN(F67)-LEN(SUBSTITUTE(F67,";",""))&lt;&gt;LEN(F$11)-LEN(SUBSTITUTE(F$11,";",""))),"FORMAT_;",IF(AND(E67="Sponsor country (if multiple countries)",ISBLANK(F67)=FALSE,LEN(F67)-LEN(SUBSTITUTE(F67,";",""))=0),"FORMAT_;",IF(AND(E67="Sponsor country (if multiple countries)",ISBLANK(F67)=TRUE,LEN(F$11)-LEN(SUBSTITUTE(F$11,";",""))&lt;&gt;0),"FORMAT_;",IF(AND(E67="Originator country  (if multiple countries)",LEN(F67)-LEN(SUBSTITUTE(F67,";",""))&lt;&gt;0,ISBLANK(F67)=FALSE,LEN(F67)-LEN(SUBSTITUTE(F67,";",""))&lt;&gt;LEN(F$8)-LEN(SUBSTITUTE(F$8,";",""))),"FORMAT_;",IF(AND(E67="Originator country  (if multiple countries)",ISBLANK(F67)=FALSE,LEN(F67)-LEN(SUBSTITUTE(F67,";",""))=0),"FORMAT_;",IF(AND(E67="Originator country  (if multiple countries)",ISBLANK(F67)=TRUE,LEN(F$8)-LEN(SUBSTITUTE(F$8,";",""))&lt;&gt;0),"FORMAT_;",IF(AND(E67="Original lender country (if multiple countries)",ISBLANK(F67)=FALSE,LEN(F67)-LEN(SUBSTITUTE(F67,";",""))&lt;&gt;0,LEN(F67)-LEN(SUBSTITUTE(F67,";",""))&lt;&gt;LEN(F$14)-LEN(SUBSTITUTE(F$14,";",""))),"FORMAT_;",IF(AND(E67="Original lender country (if multiple countries)",ISBLANK(F67)=TRUE,LEN(F$14)-LEN(SUBSTITUTE(F$14,";",""))&lt;&gt;0),"FORMAT_;",IF(AND(E67="Original lender country (if multiple countries)",ISBLANK(F67)=FALSE,LEN(F67)-LEN(SUBSTITUTE(F67,";",""))=0),"FORMAT_;",IF(OR(AND(E67="Designated Entity LEI",LEN(F67)&lt;&gt;20),AND(G67="{LEI}",LEN(F67)&lt;&gt;0,LEN(F67)&lt;20),AND(G67="{ISIN}",LEN(F67)&lt;&gt;0,LEN(F67)&lt;12),AND(LEN(F67)&lt;&gt;20,E67="Retaining entity LEI",ISBLANK(F67)=FALSE),AND(E67="Instrument ISIN",ISBLANK(F67)=FALSE,LEN(F67)&gt;0,LEN(F67)&lt;11),AND(D67="M",LEFT(G67,4)="{DAT",LEN(F67)&lt;&gt;10)),"FORMAT_LEN",IF(OR(AND(F67&lt;&gt;"",LEFT(G67,4)&lt;&gt;"{TEX",ISNUMBER(SUMPRODUCT(FIND(MID(F67,ROW(INDIRECT("1:"&amp;LEN(F67))),1),W67)))=FALSE),AND(F67&lt;&gt;"",LEFT(G67,4)&lt;&gt;"{TEX",ISERROR(SUMPRODUCT(SEARCH(MID(F67,ROW(INDIRECT("1:"&amp;LEN(TRIM(F67)))),1)," "&amp;W67&amp;CHAR(10)&amp;"""")))=TRUE)),"FORMAT_CHAR",IF(LEFT(G67,4)="{TEX","TEXT","UNK")))))))))))))))))))))))))</f>
        <v>UNK</v>
      </c>
      <c r="V67" s="127" t="b" cm="1">
        <f t="array" aca="1" ref="V67" ca="1">IF(OR(LEN(F67)&gt;P67+1),FALSE,IF(LEFT(G67,5)="{TEXT",TRUE,IF(AND(ISBLANK(F67)=FALSE,G67="{DATE_TEXT-YYYY-MM-DD}",LEN(F67)&lt;&gt;10),FALSE,IF(AND(ISBLANK(F67)=FALSE,ISNUMBER(SUMPRODUCT(SEARCH(MID(F67,ROW(INDIRECT("1:"&amp;LEN(TRIM(F67)))),1)," "&amp;W67&amp;CHAR(10)&amp;"""")))=FALSE),FALSE,TRUE))))</f>
        <v>1</v>
      </c>
      <c r="W67" s="128" t="str">
        <f>IF(G67="{Applicable/N/A}","N/Aplicable",IF(E67="Designated Entity LEI","ABCDEFGHIJKLMNOPQRSTUVWXYZ0123456789",IF(OR(G67="{ISIN}",G67="{LEI}"),";ABCDEFGHIJKLMNOPQRSTUVWXYZ0123456789",IF(G67="{Master Trust/Other}","Master TuOhe",IF(E67="Securitisation type","Privateublc",IF(LEFT(G67,4)="{CA_",Val!B$21,IF(G67="{COUNTRY_EU_LIST}"," ;abcdefghijklmnopqrstuvwxyzABCDEFGHIJKLMNOPQRSTUVWXYZ0123456789",IF(OR(G67="{NOTIFICATION ID}",G67="{SECURITISATION ID}"),Val!B$15,IF(G67="{COUNTRY_EU}"," ;abcdefghijklmnopqrstuvwxyzABCDEFGHIJKLMNOPQRSTUVWXYZ",IF(G67="{Confirmed/Unconfirmed}","ConfirmedUnc",IF(G67="{Confirmed/Unconfirmed/N/A}","Confirmed/UncNA",IF(LEFT(G67,4)="{DAT","0123456789-",IF(LEFT(G67,4)="{Y/N","YN",IF(OR(LEFT(G67,4)="{N/A",LEFT(G67,4)="{LIS",LEFT(G67,4)="{No ",LEFT(G67,4)="{SEC",LEFT(G67,4)="{Mas"),Val!B$20,IF(LEFT(G67,4)="{TEX",Val!B$21,IF(LEFT(G67,4)="{ALP",Val!B$20,IF(LEFT(G67,4)="{COU",Val!B$20)))))))))))))))))</f>
        <v>ConfirmedUnc</v>
      </c>
      <c r="X67" s="133"/>
      <c r="Y67" s="133"/>
      <c r="Z67" s="133"/>
      <c r="AA67" s="133"/>
      <c r="AB67" s="135"/>
      <c r="AC67" s="135"/>
      <c r="AD67" s="133"/>
      <c r="AE67" s="133"/>
      <c r="AF67" s="133"/>
      <c r="AG67" s="130" t="s">
        <v>860</v>
      </c>
      <c r="AH67" s="133"/>
      <c r="AI67" s="118"/>
      <c r="AJ67" s="133"/>
      <c r="AK67" s="76"/>
    </row>
    <row r="68" spans="1:37" s="2" customFormat="1" ht="150" x14ac:dyDescent="0.25">
      <c r="A68" s="15" t="s">
        <v>1217</v>
      </c>
      <c r="B68" s="16" t="s">
        <v>305</v>
      </c>
      <c r="C68" s="20" t="s">
        <v>284</v>
      </c>
      <c r="D68" s="21" t="s">
        <v>52</v>
      </c>
      <c r="E68" s="22" t="s">
        <v>296</v>
      </c>
      <c r="F68" s="45" t="s">
        <v>1475</v>
      </c>
      <c r="G68" s="60" t="s">
        <v>272</v>
      </c>
      <c r="H68" s="157"/>
      <c r="I68" s="89" t="s">
        <v>1335</v>
      </c>
      <c r="J68" s="147" t="s">
        <v>287</v>
      </c>
      <c r="K68" s="149"/>
      <c r="L68" s="149" t="s">
        <v>289</v>
      </c>
      <c r="M68" s="149" t="s">
        <v>268</v>
      </c>
      <c r="N68" s="165" t="s">
        <v>269</v>
      </c>
      <c r="O68" s="127">
        <f t="shared" ca="1" si="5"/>
        <v>1</v>
      </c>
      <c r="P68" s="127">
        <v>32767</v>
      </c>
      <c r="Q68" s="128" t="str">
        <f ca="1">IF(AND(E68="Last notification date",MONTH(TODAY())&gt;9,DAY(TODAY())&gt;9),YEAR(TODAY())&amp;"-"&amp;MONTH(TODAY())&amp;"-"&amp;DAY(TODAY()),IF(AND(E68="Last notification date",MONTH(TODAY())&lt;9,DAY(TODAY())&lt;10),YEAR(TODAY())&amp;"-0"&amp;MONTH(TODAY())&amp;"-0"&amp;DAY(TODAY()),IF(AND(E68="Last notification date",MONTH(TODAY())&gt;9,DAY(TODAY())&lt;10),YEAR(TODAY())&amp;"-"&amp;MONTH(TODAY())&amp;"-0"&amp;DAY(TODAY()),IF(AND(E68="Last notification date",MONTH(TODAY())&lt;10,DAY(TODAY())&gt;9),YEAR(TODAY())&amp;"-0"&amp;MONTH(TODAY())&amp;"-"&amp;DAY(TODAY()),IF(LEFT(G68,4)="{SEC","SEC ID",IF(LEFT(G68,4)="{DAT","DATE",IF(LEFT(G68,4)="{TEX",Val!B$21,IF(LEFT(G68,4)="{ALP",Val!B$20,IF(LEFT(G68,4)="{COU",Val!B$20,IF(OR(LEFT(G68,4)="{ISI",LEFT(G68,4)="{LEI"),Val!B$17,IF(OR(LEFT(G68,4)="{CA_",LEFT(G68,4)="{Mas",LEFT(G68,4)="{Y/N",LEFT(G68,4)="{No ",LEFT(G68,4)="{N/A",LEFT(G68,4)="{Con",LEFT(G68,4)="{LIS"),"LIST","")))))))))))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68" s="127">
        <f t="shared" si="6"/>
        <v>439</v>
      </c>
      <c r="S68" s="129"/>
      <c r="T68" s="127" t="str">
        <f t="shared" si="7"/>
        <v>UNK</v>
      </c>
      <c r="U68" s="127" t="str" cm="1">
        <f t="array" aca="1" ref="U68" ca="1">IF(AND(E68="Payment exemption explanation",ISBLANK(F68)=FALSE,F$77="Confirmed"),"FORMAT",IF(AND(E68="Historical Default and Loss Performance Data location",F$3="Public",ISBLANK(F68)=TRUE),"FORMAT",IF(AND(E67="Subject to severe clawback",F67="Y",ISBLANK(F68)=TRUE),"FORMAT",IF(AND(E67="Subject to severe clawback",F67="N",ISBLANK(F68)=FALSE),"FORMAT",IF(AND(OR(E68="Credit granting criteria supervision comment",E68="Credit granting criteria compliance comment"),ISBLANK(F68)=FALSE,OR(AND(F$34="N",E463="Originator (or original lender) is not a Credit institution"),AND(F$37="N",E$37="Originator (or original lender) is not a Credit institution"))),"FORMAT_S17",IF(AND(C68="STSS60",E68="Location of Liability cash flow model",ISBLANK(F68)=TRUE,F$3="Public"),"FORMAT_S60",IF(AND(C68="STSS58",E68="Historical Default and Loss Performance Data location",ISBLANK(F68)=TRUE,F$3="Public"),"FORMAT_S37",IF(AND(E68="Sponsor LEI",ISBLANK(F68)=TRUE,ISBLANK(F$8)=TRUE),"FORMAT_LEI",IF(AND(E68="Originator LEI",ISBLANK(F68)=TRUE,ISBLANK(F$11)=TRUE),"FORMAT_LEI",IF(OR(T68="EMPTY",P68+1&lt;LEN(F68),AND(G67="{Confirmed/Unconfirmed/N/A}",S68="N/A",F67="N/A",F68&lt;&gt;"")),"FORMAT",IF(OR(AND(E68="Non-ABCP securitisation unique identifier",MID(F68,21,1)&lt;&gt;"N"),AND(E68="ABCP transaction unique identifier",MID(F68,21,1)&lt;&gt;"T"),AND(E68="ABCP programme unique identifier",MID(F68,21,1)&lt;&gt;"P")),"FORMAT_SEC_ID",IF(AND(E68="Underlying exposures classification",F68&lt;&gt;"residential mortgages",F68&lt;&gt;"commercial mortgages",F68&lt;&gt;"credit facilities provided to individuals for personal, family or household consumption purposes",F68&lt;&gt;"credit facilities, including loans and leases, provided to any type of enterprise or corporation",F68&lt;&gt;"auto loans/leases",F68&lt;&gt;"credit-card receivables",F68&lt;&gt;"trade receivables",F68&lt;&gt;"others"),"FORMAT_LIST",IF(AND(E68="Instrument code",LEN(F68)-LEN(SUBSTITUTE(F68,";",""))&lt;&gt;LEN(F67)-LEN(SUBSTITUTE(F67,";",""))),"FORMAT_;",IF(AND(E68="Sponsor country (if multiple countries)",LEN(F68)-LEN(SUBSTITUTE(F68,";",""))&lt;&gt;LEN(F$11)-LEN(SUBSTITUTE(F$11,";",""))),"FORMAT_;",IF(AND(E68="Sponsor country (if multiple countries)",ISBLANK(F68)=FALSE,LEN(F68)-LEN(SUBSTITUTE(F68,";",""))=0),"FORMAT_;",IF(AND(E68="Sponsor country (if multiple countries)",ISBLANK(F68)=TRUE,LEN(F$11)-LEN(SUBSTITUTE(F$11,";",""))&lt;&gt;0),"FORMAT_;",IF(AND(E68="Originator country  (if multiple countries)",LEN(F68)-LEN(SUBSTITUTE(F68,";",""))&lt;&gt;0,ISBLANK(F68)=FALSE,LEN(F68)-LEN(SUBSTITUTE(F68,";",""))&lt;&gt;LEN(F$8)-LEN(SUBSTITUTE(F$8,";",""))),"FORMAT_;",IF(AND(E68="Originator country  (if multiple countries)",ISBLANK(F68)=FALSE,LEN(F68)-LEN(SUBSTITUTE(F68,";",""))=0),"FORMAT_;",IF(AND(E68="Originator country  (if multiple countries)",ISBLANK(F68)=TRUE,LEN(F$8)-LEN(SUBSTITUTE(F$8,";",""))&lt;&gt;0),"FORMAT_;",IF(AND(E68="Original lender country (if multiple countries)",ISBLANK(F68)=FALSE,LEN(F68)-LEN(SUBSTITUTE(F68,";",""))&lt;&gt;0,LEN(F68)-LEN(SUBSTITUTE(F68,";",""))&lt;&gt;LEN(F$14)-LEN(SUBSTITUTE(F$14,";",""))),"FORMAT_;",IF(AND(E68="Original lender country (if multiple countries)",ISBLANK(F68)=TRUE,LEN(F$14)-LEN(SUBSTITUTE(F$14,";",""))&lt;&gt;0),"FORMAT_;",IF(AND(E68="Original lender country (if multiple countries)",ISBLANK(F68)=FALSE,LEN(F68)-LEN(SUBSTITUTE(F68,";",""))=0),"FORMAT_;",IF(OR(AND(E68="Designated Entity LEI",LEN(F68)&lt;&gt;20),AND(G68="{LEI}",LEN(F68)&lt;&gt;0,LEN(F68)&lt;20),AND(G68="{ISIN}",LEN(F68)&lt;&gt;0,LEN(F68)&lt;12),AND(LEN(F68)&lt;&gt;20,E68="Retaining entity LEI",ISBLANK(F68)=FALSE),AND(E68="Instrument ISIN",ISBLANK(F68)=FALSE,LEN(F68)&gt;0,LEN(F68)&lt;11),AND(D68="M",LEFT(G68,4)="{DAT",LEN(F68)&lt;&gt;10)),"FORMAT_LEN",IF(OR(AND(F68&lt;&gt;"",LEFT(G68,4)&lt;&gt;"{TEX",ISNUMBER(SUMPRODUCT(FIND(MID(F68,ROW(INDIRECT("1:"&amp;LEN(F68))),1),W68)))=FALSE),AND(F68&lt;&gt;"",LEFT(G68,4)&lt;&gt;"{TEX",ISERROR(SUMPRODUCT(SEARCH(MID(F68,ROW(INDIRECT("1:"&amp;LEN(TRIM(F68)))),1)," "&amp;W68&amp;CHAR(10)&amp;"""")))=TRUE)),"FORMAT_CHAR",IF(LEFT(G68,4)="{TEX","TEXT","UNK")))))))))))))))))))))))))</f>
        <v>TEXT</v>
      </c>
      <c r="V68" s="127" t="b" cm="1">
        <f t="array" aca="1" ref="V68" ca="1">IF(OR(LEN(F68)&gt;P68+1),FALSE,IF(LEFT(G68,5)="{TEXT",TRUE,IF(AND(ISBLANK(F68)=FALSE,G68="{DATE_TEXT-YYYY-MM-DD}",LEN(F68)&lt;&gt;10),FALSE,IF(AND(ISBLANK(F68)=FALSE,ISNUMBER(SUMPRODUCT(SEARCH(MID(F68,ROW(INDIRECT("1:"&amp;LEN(TRIM(F68)))),1)," "&amp;W68&amp;CHAR(10)&amp;"""")))=FALSE),FALSE,TRUE))))</f>
        <v>1</v>
      </c>
      <c r="W68" s="128" t="str">
        <f>IF(G68="{Applicable/N/A}","N/Aplicable",IF(E68="Designated Entity LEI","ABCDEFGHIJKLMNOPQRSTUVWXYZ0123456789",IF(OR(G68="{ISIN}",G68="{LEI}"),";ABCDEFGHIJKLMNOPQRSTUVWXYZ0123456789",IF(G68="{Master Trust/Other}","Master TuOhe",IF(E68="Securitisation type","Privateublc",IF(LEFT(G68,4)="{CA_",Val!B$21,IF(G68="{COUNTRY_EU_LIST}"," ;abcdefghijklmnopqrstuvwxyzABCDEFGHIJKLMNOPQRSTUVWXYZ0123456789",IF(OR(G68="{NOTIFICATION ID}",G68="{SECURITISATION ID}"),Val!B$15,IF(G68="{COUNTRY_EU}"," ;abcdefghijklmnopqrstuvwxyzABCDEFGHIJKLMNOPQRSTUVWXYZ",IF(G68="{Confirmed/Unconfirmed}","ConfirmedUnc",IF(G68="{Confirmed/Unconfirmed/N/A}","Confirmed/UncNA",IF(LEFT(G68,4)="{DAT","0123456789-",IF(LEFT(G68,4)="{Y/N","YN",IF(OR(LEFT(G68,4)="{N/A",LEFT(G68,4)="{LIS",LEFT(G68,4)="{No ",LEFT(G68,4)="{SEC",LEFT(G68,4)="{Mas"),Val!B$20,IF(LEFT(G68,4)="{TEX",Val!B$21,IF(LEFT(G68,4)="{ALP",Val!B$20,IF(LEFT(G68,4)="{COU",Val!B$20)))))))))))))))))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68" s="133"/>
      <c r="Y68" s="133"/>
      <c r="Z68" s="133"/>
      <c r="AA68" s="133"/>
      <c r="AB68" s="135"/>
      <c r="AC68" s="135"/>
      <c r="AD68" s="133"/>
      <c r="AE68" s="133"/>
      <c r="AF68" s="133"/>
      <c r="AG68" s="130" t="s">
        <v>920</v>
      </c>
      <c r="AH68" s="133"/>
      <c r="AI68" s="118"/>
      <c r="AJ68" s="133"/>
      <c r="AK68" s="76"/>
    </row>
    <row r="69" spans="1:37" s="2" customFormat="1" ht="150" x14ac:dyDescent="0.25">
      <c r="A69" s="15" t="s">
        <v>1218</v>
      </c>
      <c r="B69" s="16" t="s">
        <v>311</v>
      </c>
      <c r="C69" s="20" t="s">
        <v>284</v>
      </c>
      <c r="D69" s="21" t="s">
        <v>52</v>
      </c>
      <c r="E69" s="22" t="s">
        <v>298</v>
      </c>
      <c r="F69" s="59" t="s">
        <v>49</v>
      </c>
      <c r="G69" s="60" t="s">
        <v>176</v>
      </c>
      <c r="H69" s="156" t="s">
        <v>299</v>
      </c>
      <c r="I69" s="89" t="s">
        <v>1337</v>
      </c>
      <c r="J69" s="147" t="s">
        <v>287</v>
      </c>
      <c r="K69" s="149"/>
      <c r="L69" s="149" t="s">
        <v>289</v>
      </c>
      <c r="M69" s="149" t="s">
        <v>268</v>
      </c>
      <c r="N69" s="165" t="s">
        <v>269</v>
      </c>
      <c r="O69" s="127">
        <f t="shared" ca="1" si="5"/>
        <v>1</v>
      </c>
      <c r="P69" s="127">
        <v>12</v>
      </c>
      <c r="Q69" s="128" t="str">
        <f ca="1">IF(AND(E69="Last notification date",MONTH(TODAY())&gt;9,DAY(TODAY())&gt;9),YEAR(TODAY())&amp;"-"&amp;MONTH(TODAY())&amp;"-"&amp;DAY(TODAY()),IF(AND(E69="Last notification date",MONTH(TODAY())&lt;9,DAY(TODAY())&lt;10),YEAR(TODAY())&amp;"-0"&amp;MONTH(TODAY())&amp;"-0"&amp;DAY(TODAY()),IF(AND(E69="Last notification date",MONTH(TODAY())&gt;9,DAY(TODAY())&lt;10),YEAR(TODAY())&amp;"-"&amp;MONTH(TODAY())&amp;"-0"&amp;DAY(TODAY()),IF(AND(E69="Last notification date",MONTH(TODAY())&lt;10,DAY(TODAY())&gt;9),YEAR(TODAY())&amp;"-0"&amp;MONTH(TODAY())&amp;"-"&amp;DAY(TODAY()),IF(LEFT(G69,4)="{SEC","SEC ID",IF(LEFT(G69,4)="{DAT","DATE",IF(LEFT(G69,4)="{TEX",Val!B$21,IF(LEFT(G69,4)="{ALP",Val!B$20,IF(LEFT(G69,4)="{COU",Val!B$20,IF(OR(LEFT(G69,4)="{ISI",LEFT(G69,4)="{LEI"),Val!B$17,IF(OR(LEFT(G69,4)="{CA_",LEFT(G69,4)="{Mas",LEFT(G69,4)="{Y/N",LEFT(G69,4)="{No ",LEFT(G69,4)="{N/A",LEFT(G69,4)="{Con",LEFT(G69,4)="{LIS"),"LIST","")))))))))))</f>
        <v>LIST</v>
      </c>
      <c r="R69" s="127">
        <f t="shared" si="6"/>
        <v>3</v>
      </c>
      <c r="S69" s="129"/>
      <c r="T69" s="127" t="str">
        <f t="shared" si="7"/>
        <v>UNK</v>
      </c>
      <c r="U69" s="127" t="str" cm="1">
        <f t="array" aca="1" ref="U69" ca="1">IF(AND(E69="Payment exemption explanation",ISBLANK(F69)=FALSE,F$77="Confirmed"),"FORMAT",IF(AND(E69="Historical Default and Loss Performance Data location",F$3="Public",ISBLANK(F69)=TRUE),"FORMAT",IF(AND(E68="Subject to severe clawback",F68="Y",ISBLANK(F69)=TRUE),"FORMAT",IF(AND(E68="Subject to severe clawback",F68="N",ISBLANK(F69)=FALSE),"FORMAT",IF(AND(OR(E69="Credit granting criteria supervision comment",E69="Credit granting criteria compliance comment"),ISBLANK(F69)=FALSE,OR(AND(F$34="N",E464="Originator (or original lender) is not a Credit institution"),AND(F$37="N",E$37="Originator (or original lender) is not a Credit institution"))),"FORMAT_S17",IF(AND(C69="STSS60",E69="Location of Liability cash flow model",ISBLANK(F69)=TRUE,F$3="Public"),"FORMAT_S60",IF(AND(C69="STSS58",E69="Historical Default and Loss Performance Data location",ISBLANK(F69)=TRUE,F$3="Public"),"FORMAT_S37",IF(AND(E69="Sponsor LEI",ISBLANK(F69)=TRUE,ISBLANK(F$8)=TRUE),"FORMAT_LEI",IF(AND(E69="Originator LEI",ISBLANK(F69)=TRUE,ISBLANK(F$11)=TRUE),"FORMAT_LEI",IF(OR(T69="EMPTY",P69+1&lt;LEN(F69),AND(G68="{Confirmed/Unconfirmed/N/A}",S69="N/A",F68="N/A",F69&lt;&gt;"")),"FORMAT",IF(OR(AND(E69="Non-ABCP securitisation unique identifier",MID(F69,21,1)&lt;&gt;"N"),AND(E69="ABCP transaction unique identifier",MID(F69,21,1)&lt;&gt;"T"),AND(E69="ABCP programme unique identifier",MID(F69,21,1)&lt;&gt;"P")),"FORMAT_SEC_ID",IF(AND(E69="Underlying exposures classification",F69&lt;&gt;"residential mortgages",F69&lt;&gt;"commercial mortgages",F69&lt;&gt;"credit facilities provided to individuals for personal, family or household consumption purposes",F69&lt;&gt;"credit facilities, including loans and leases, provided to any type of enterprise or corporation",F69&lt;&gt;"auto loans/leases",F69&lt;&gt;"credit-card receivables",F69&lt;&gt;"trade receivables",F69&lt;&gt;"others"),"FORMAT_LIST",IF(AND(E69="Instrument code",LEN(F69)-LEN(SUBSTITUTE(F69,";",""))&lt;&gt;LEN(F68)-LEN(SUBSTITUTE(F68,";",""))),"FORMAT_;",IF(AND(E69="Sponsor country (if multiple countries)",LEN(F69)-LEN(SUBSTITUTE(F69,";",""))&lt;&gt;LEN(F$11)-LEN(SUBSTITUTE(F$11,";",""))),"FORMAT_;",IF(AND(E69="Sponsor country (if multiple countries)",ISBLANK(F69)=FALSE,LEN(F69)-LEN(SUBSTITUTE(F69,";",""))=0),"FORMAT_;",IF(AND(E69="Sponsor country (if multiple countries)",ISBLANK(F69)=TRUE,LEN(F$11)-LEN(SUBSTITUTE(F$11,";",""))&lt;&gt;0),"FORMAT_;",IF(AND(E69="Originator country  (if multiple countries)",LEN(F69)-LEN(SUBSTITUTE(F69,";",""))&lt;&gt;0,ISBLANK(F69)=FALSE,LEN(F69)-LEN(SUBSTITUTE(F69,";",""))&lt;&gt;LEN(F$8)-LEN(SUBSTITUTE(F$8,";",""))),"FORMAT_;",IF(AND(E69="Originator country  (if multiple countries)",ISBLANK(F69)=FALSE,LEN(F69)-LEN(SUBSTITUTE(F69,";",""))=0),"FORMAT_;",IF(AND(E69="Originator country  (if multiple countries)",ISBLANK(F69)=TRUE,LEN(F$8)-LEN(SUBSTITUTE(F$8,";",""))&lt;&gt;0),"FORMAT_;",IF(AND(E69="Original lender country (if multiple countries)",ISBLANK(F69)=FALSE,LEN(F69)-LEN(SUBSTITUTE(F69,";",""))&lt;&gt;0,LEN(F69)-LEN(SUBSTITUTE(F69,";",""))&lt;&gt;LEN(F$14)-LEN(SUBSTITUTE(F$14,";",""))),"FORMAT_;",IF(AND(E69="Original lender country (if multiple countries)",ISBLANK(F69)=TRUE,LEN(F$14)-LEN(SUBSTITUTE(F$14,";",""))&lt;&gt;0),"FORMAT_;",IF(AND(E69="Original lender country (if multiple countries)",ISBLANK(F69)=FALSE,LEN(F69)-LEN(SUBSTITUTE(F69,";",""))=0),"FORMAT_;",IF(OR(AND(E69="Designated Entity LEI",LEN(F69)&lt;&gt;20),AND(G69="{LEI}",LEN(F69)&lt;&gt;0,LEN(F69)&lt;20),AND(G69="{ISIN}",LEN(F69)&lt;&gt;0,LEN(F69)&lt;12),AND(LEN(F69)&lt;&gt;20,E69="Retaining entity LEI",ISBLANK(F69)=FALSE),AND(E69="Instrument ISIN",ISBLANK(F69)=FALSE,LEN(F69)&gt;0,LEN(F69)&lt;11),AND(D69="M",LEFT(G69,4)="{DAT",LEN(F69)&lt;&gt;10)),"FORMAT_LEN",IF(OR(AND(F69&lt;&gt;"",LEFT(G69,4)&lt;&gt;"{TEX",ISNUMBER(SUMPRODUCT(FIND(MID(F69,ROW(INDIRECT("1:"&amp;LEN(F69))),1),W69)))=FALSE),AND(F69&lt;&gt;"",LEFT(G69,4)&lt;&gt;"{TEX",ISERROR(SUMPRODUCT(SEARCH(MID(F69,ROW(INDIRECT("1:"&amp;LEN(TRIM(F69)))),1)," "&amp;W69&amp;CHAR(10)&amp;"""")))=TRUE)),"FORMAT_CHAR",IF(LEFT(G69,4)="{TEX","TEXT","UNK")))))))))))))))))))))))))</f>
        <v>UNK</v>
      </c>
      <c r="V69" s="127" t="b" cm="1">
        <f t="array" aca="1" ref="V69" ca="1">IF(OR(LEN(F69)&gt;P69+1),FALSE,IF(LEFT(G69,5)="{TEXT",TRUE,IF(AND(ISBLANK(F69)=FALSE,G69="{DATE_TEXT-YYYY-MM-DD}",LEN(F69)&lt;&gt;10),FALSE,IF(AND(ISBLANK(F69)=FALSE,ISNUMBER(SUMPRODUCT(SEARCH(MID(F69,ROW(INDIRECT("1:"&amp;LEN(TRIM(F69)))),1)," "&amp;W69&amp;CHAR(10)&amp;"""")))=FALSE),FALSE,TRUE))))</f>
        <v>1</v>
      </c>
      <c r="W69" s="128" t="str">
        <f>IF(G69="{Applicable/N/A}","N/Aplicable",IF(E69="Designated Entity LEI","ABCDEFGHIJKLMNOPQRSTUVWXYZ0123456789",IF(OR(G69="{ISIN}",G69="{LEI}"),";ABCDEFGHIJKLMNOPQRSTUVWXYZ0123456789",IF(G69="{Master Trust/Other}","Master TuOhe",IF(E69="Securitisation type","Privateublc",IF(LEFT(G69,4)="{CA_",Val!B$21,IF(G69="{COUNTRY_EU_LIST}"," ;abcdefghijklmnopqrstuvwxyzABCDEFGHIJKLMNOPQRSTUVWXYZ0123456789",IF(OR(G69="{NOTIFICATION ID}",G69="{SECURITISATION ID}"),Val!B$15,IF(G69="{COUNTRY_EU}"," ;abcdefghijklmnopqrstuvwxyzABCDEFGHIJKLMNOPQRSTUVWXYZ",IF(G69="{Confirmed/Unconfirmed}","ConfirmedUnc",IF(G69="{Confirmed/Unconfirmed/N/A}","Confirmed/UncNA",IF(LEFT(G69,4)="{DAT","0123456789-",IF(LEFT(G69,4)="{Y/N","YN",IF(OR(LEFT(G69,4)="{N/A",LEFT(G69,4)="{LIS",LEFT(G69,4)="{No ",LEFT(G69,4)="{SEC",LEFT(G69,4)="{Mas"),Val!B$20,IF(LEFT(G69,4)="{TEX",Val!B$21,IF(LEFT(G69,4)="{ALP",Val!B$20,IF(LEFT(G69,4)="{COU",Val!B$20)))))))))))))))))</f>
        <v>Confirmed/UncNA</v>
      </c>
      <c r="X69" s="133"/>
      <c r="Y69" s="133"/>
      <c r="Z69" s="133"/>
      <c r="AA69" s="133"/>
      <c r="AB69" s="135"/>
      <c r="AC69" s="135"/>
      <c r="AD69" s="133"/>
      <c r="AE69" s="133"/>
      <c r="AF69" s="133"/>
      <c r="AG69" s="130" t="s">
        <v>850</v>
      </c>
      <c r="AH69" s="133"/>
      <c r="AI69" s="118"/>
      <c r="AJ69" s="133"/>
      <c r="AK69" s="76"/>
    </row>
    <row r="70" spans="1:37" s="2" customFormat="1" ht="135" x14ac:dyDescent="0.25">
      <c r="A70" s="15" t="s">
        <v>1219</v>
      </c>
      <c r="B70" s="16" t="s">
        <v>313</v>
      </c>
      <c r="C70" s="17" t="s">
        <v>284</v>
      </c>
      <c r="D70" s="18" t="s">
        <v>62</v>
      </c>
      <c r="E70" s="23" t="s">
        <v>301</v>
      </c>
      <c r="F70" s="61"/>
      <c r="G70" s="109" t="s">
        <v>272</v>
      </c>
      <c r="H70" s="157"/>
      <c r="I70" s="89" t="s">
        <v>1338</v>
      </c>
      <c r="J70" s="147" t="s">
        <v>287</v>
      </c>
      <c r="K70" s="149"/>
      <c r="L70" s="149" t="s">
        <v>289</v>
      </c>
      <c r="M70" s="149" t="s">
        <v>268</v>
      </c>
      <c r="N70" s="165" t="s">
        <v>269</v>
      </c>
      <c r="O70" s="127">
        <f t="shared" ca="1" si="5"/>
        <v>1</v>
      </c>
      <c r="P70" s="127">
        <v>32767</v>
      </c>
      <c r="Q70" s="128" t="str">
        <f ca="1">IF(AND(E70="Last notification date",MONTH(TODAY())&gt;9,DAY(TODAY())&gt;9),YEAR(TODAY())&amp;"-"&amp;MONTH(TODAY())&amp;"-"&amp;DAY(TODAY()),IF(AND(E70="Last notification date",MONTH(TODAY())&lt;9,DAY(TODAY())&lt;10),YEAR(TODAY())&amp;"-0"&amp;MONTH(TODAY())&amp;"-0"&amp;DAY(TODAY()),IF(AND(E70="Last notification date",MONTH(TODAY())&gt;9,DAY(TODAY())&lt;10),YEAR(TODAY())&amp;"-"&amp;MONTH(TODAY())&amp;"-0"&amp;DAY(TODAY()),IF(AND(E70="Last notification date",MONTH(TODAY())&lt;10,DAY(TODAY())&gt;9),YEAR(TODAY())&amp;"-0"&amp;MONTH(TODAY())&amp;"-"&amp;DAY(TODAY()),IF(LEFT(G70,4)="{SEC","SEC ID",IF(LEFT(G70,4)="{DAT","DATE",IF(LEFT(G70,4)="{TEX",Val!B$21,IF(LEFT(G70,4)="{ALP",Val!B$20,IF(LEFT(G70,4)="{COU",Val!B$20,IF(OR(LEFT(G70,4)="{ISI",LEFT(G70,4)="{LEI"),Val!B$17,IF(OR(LEFT(G70,4)="{CA_",LEFT(G70,4)="{Mas",LEFT(G70,4)="{Y/N",LEFT(G70,4)="{No ",LEFT(G70,4)="{N/A",LEFT(G70,4)="{Con",LEFT(G70,4)="{LIS"),"LIST","")))))))))))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0" s="127">
        <f t="shared" si="6"/>
        <v>0</v>
      </c>
      <c r="S70" s="129" t="s">
        <v>49</v>
      </c>
      <c r="T70" s="127" t="str">
        <f t="shared" si="7"/>
        <v>BLANK</v>
      </c>
      <c r="U70" s="127" t="str" cm="1">
        <f t="array" aca="1" ref="U70" ca="1">IF(AND(E70="Payment exemption explanation",ISBLANK(F70)=FALSE,F$77="Confirmed"),"FORMAT",IF(AND(E70="Historical Default and Loss Performance Data location",F$3="Public",ISBLANK(F70)=TRUE),"FORMAT",IF(AND(E69="Subject to severe clawback",F69="Y",ISBLANK(F70)=TRUE),"FORMAT",IF(AND(E69="Subject to severe clawback",F69="N",ISBLANK(F70)=FALSE),"FORMAT",IF(AND(OR(E70="Credit granting criteria supervision comment",E70="Credit granting criteria compliance comment"),ISBLANK(F70)=FALSE,OR(AND(F$34="N",E465="Originator (or original lender) is not a Credit institution"),AND(F$37="N",E$37="Originator (or original lender) is not a Credit institution"))),"FORMAT_S17",IF(AND(C70="STSS60",E70="Location of Liability cash flow model",ISBLANK(F70)=TRUE,F$3="Public"),"FORMAT_S60",IF(AND(C70="STSS58",E70="Historical Default and Loss Performance Data location",ISBLANK(F70)=TRUE,F$3="Public"),"FORMAT_S37",IF(AND(E70="Sponsor LEI",ISBLANK(F70)=TRUE,ISBLANK(F$8)=TRUE),"FORMAT_LEI",IF(AND(E70="Originator LEI",ISBLANK(F70)=TRUE,ISBLANK(F$11)=TRUE),"FORMAT_LEI",IF(OR(T70="EMPTY",P70+1&lt;LEN(F70),AND(G69="{Confirmed/Unconfirmed/N/A}",S70="N/A",F69="N/A",F70&lt;&gt;"")),"FORMAT",IF(OR(AND(E70="Non-ABCP securitisation unique identifier",MID(F70,21,1)&lt;&gt;"N"),AND(E70="ABCP transaction unique identifier",MID(F70,21,1)&lt;&gt;"T"),AND(E70="ABCP programme unique identifier",MID(F70,21,1)&lt;&gt;"P")),"FORMAT_SEC_ID",IF(AND(E70="Underlying exposures classification",F70&lt;&gt;"residential mortgages",F70&lt;&gt;"commercial mortgages",F70&lt;&gt;"credit facilities provided to individuals for personal, family or household consumption purposes",F70&lt;&gt;"credit facilities, including loans and leases, provided to any type of enterprise or corporation",F70&lt;&gt;"auto loans/leases",F70&lt;&gt;"credit-card receivables",F70&lt;&gt;"trade receivables",F70&lt;&gt;"others"),"FORMAT_LIST",IF(AND(E70="Instrument code",LEN(F70)-LEN(SUBSTITUTE(F70,";",""))&lt;&gt;LEN(F69)-LEN(SUBSTITUTE(F69,";",""))),"FORMAT_;",IF(AND(E70="Sponsor country (if multiple countries)",LEN(F70)-LEN(SUBSTITUTE(F70,";",""))&lt;&gt;LEN(F$11)-LEN(SUBSTITUTE(F$11,";",""))),"FORMAT_;",IF(AND(E70="Sponsor country (if multiple countries)",ISBLANK(F70)=FALSE,LEN(F70)-LEN(SUBSTITUTE(F70,";",""))=0),"FORMAT_;",IF(AND(E70="Sponsor country (if multiple countries)",ISBLANK(F70)=TRUE,LEN(F$11)-LEN(SUBSTITUTE(F$11,";",""))&lt;&gt;0),"FORMAT_;",IF(AND(E70="Originator country  (if multiple countries)",LEN(F70)-LEN(SUBSTITUTE(F70,";",""))&lt;&gt;0,ISBLANK(F70)=FALSE,LEN(F70)-LEN(SUBSTITUTE(F70,";",""))&lt;&gt;LEN(F$8)-LEN(SUBSTITUTE(F$8,";",""))),"FORMAT_;",IF(AND(E70="Originator country  (if multiple countries)",ISBLANK(F70)=FALSE,LEN(F70)-LEN(SUBSTITUTE(F70,";",""))=0),"FORMAT_;",IF(AND(E70="Originator country  (if multiple countries)",ISBLANK(F70)=TRUE,LEN(F$8)-LEN(SUBSTITUTE(F$8,";",""))&lt;&gt;0),"FORMAT_;",IF(AND(E70="Original lender country (if multiple countries)",ISBLANK(F70)=FALSE,LEN(F70)-LEN(SUBSTITUTE(F70,";",""))&lt;&gt;0,LEN(F70)-LEN(SUBSTITUTE(F70,";",""))&lt;&gt;LEN(F$14)-LEN(SUBSTITUTE(F$14,";",""))),"FORMAT_;",IF(AND(E70="Original lender country (if multiple countries)",ISBLANK(F70)=TRUE,LEN(F$14)-LEN(SUBSTITUTE(F$14,";",""))&lt;&gt;0),"FORMAT_;",IF(AND(E70="Original lender country (if multiple countries)",ISBLANK(F70)=FALSE,LEN(F70)-LEN(SUBSTITUTE(F70,";",""))=0),"FORMAT_;",IF(OR(AND(E70="Designated Entity LEI",LEN(F70)&lt;&gt;20),AND(G70="{LEI}",LEN(F70)&lt;&gt;0,LEN(F70)&lt;20),AND(G70="{ISIN}",LEN(F70)&lt;&gt;0,LEN(F70)&lt;12),AND(LEN(F70)&lt;&gt;20,E70="Retaining entity LEI",ISBLANK(F70)=FALSE),AND(E70="Instrument ISIN",ISBLANK(F70)=FALSE,LEN(F70)&gt;0,LEN(F70)&lt;11),AND(D70="M",LEFT(G70,4)="{DAT",LEN(F70)&lt;&gt;10)),"FORMAT_LEN",IF(OR(AND(F70&lt;&gt;"",LEFT(G70,4)&lt;&gt;"{TEX",ISNUMBER(SUMPRODUCT(FIND(MID(F70,ROW(INDIRECT("1:"&amp;LEN(F70))),1),W70)))=FALSE),AND(F70&lt;&gt;"",LEFT(G70,4)&lt;&gt;"{TEX",ISERROR(SUMPRODUCT(SEARCH(MID(F70,ROW(INDIRECT("1:"&amp;LEN(TRIM(F70)))),1)," "&amp;W70&amp;CHAR(10)&amp;"""")))=TRUE)),"FORMAT_CHAR",IF(LEFT(G70,4)="{TEX","TEXT","UNK")))))))))))))))))))))))))</f>
        <v>TEXT</v>
      </c>
      <c r="V70" s="127" t="b" cm="1">
        <f t="array" aca="1" ref="V70" ca="1">IF(OR(LEN(F70)&gt;P70+1),FALSE,IF(LEFT(G70,5)="{TEXT",TRUE,IF(AND(ISBLANK(F70)=FALSE,G70="{DATE_TEXT-YYYY-MM-DD}",LEN(F70)&lt;&gt;10),FALSE,IF(AND(ISBLANK(F70)=FALSE,ISNUMBER(SUMPRODUCT(SEARCH(MID(F70,ROW(INDIRECT("1:"&amp;LEN(TRIM(F70)))),1)," "&amp;W70&amp;CHAR(10)&amp;"""")))=FALSE),FALSE,TRUE))))</f>
        <v>1</v>
      </c>
      <c r="W70" s="128" t="str">
        <f>IF(G70="{Applicable/N/A}","N/Aplicable",IF(E70="Designated Entity LEI","ABCDEFGHIJKLMNOPQRSTUVWXYZ0123456789",IF(OR(G70="{ISIN}",G70="{LEI}"),";ABCDEFGHIJKLMNOPQRSTUVWXYZ0123456789",IF(G70="{Master Trust/Other}","Master TuOhe",IF(E70="Securitisation type","Privateublc",IF(LEFT(G70,4)="{CA_",Val!B$21,IF(G70="{COUNTRY_EU_LIST}"," ;abcdefghijklmnopqrstuvwxyzABCDEFGHIJKLMNOPQRSTUVWXYZ0123456789",IF(OR(G70="{NOTIFICATION ID}",G70="{SECURITISATION ID}"),Val!B$15,IF(G70="{COUNTRY_EU}"," ;abcdefghijklmnopqrstuvwxyzABCDEFGHIJKLMNOPQRSTUVWXYZ",IF(G70="{Confirmed/Unconfirmed}","ConfirmedUnc",IF(G70="{Confirmed/Unconfirmed/N/A}","Confirmed/UncNA",IF(LEFT(G70,4)="{DAT","0123456789-",IF(LEFT(G70,4)="{Y/N","YN",IF(OR(LEFT(G70,4)="{N/A",LEFT(G70,4)="{LIS",LEFT(G70,4)="{No ",LEFT(G70,4)="{SEC",LEFT(G70,4)="{Mas"),Val!B$20,IF(LEFT(G70,4)="{TEX",Val!B$21,IF(LEFT(G70,4)="{ALP",Val!B$20,IF(LEFT(G70,4)="{COU",Val!B$20)))))))))))))))))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0" s="133"/>
      <c r="Y70" s="133"/>
      <c r="Z70" s="133"/>
      <c r="AA70" s="133"/>
      <c r="AB70" s="135"/>
      <c r="AC70" s="135"/>
      <c r="AD70" s="133"/>
      <c r="AE70" s="133"/>
      <c r="AF70" s="133"/>
      <c r="AG70" s="130" t="s">
        <v>832</v>
      </c>
      <c r="AH70" s="133"/>
      <c r="AI70" s="118"/>
      <c r="AJ70" s="133"/>
      <c r="AK70" s="76"/>
    </row>
    <row r="71" spans="1:37" s="2" customFormat="1" ht="105" x14ac:dyDescent="0.25">
      <c r="A71" s="15" t="s">
        <v>1220</v>
      </c>
      <c r="B71" s="16" t="s">
        <v>320</v>
      </c>
      <c r="C71" s="20" t="s">
        <v>284</v>
      </c>
      <c r="D71" s="21" t="s">
        <v>52</v>
      </c>
      <c r="E71" s="22" t="s">
        <v>1317</v>
      </c>
      <c r="F71" s="59" t="s">
        <v>175</v>
      </c>
      <c r="G71" s="60" t="s">
        <v>190</v>
      </c>
      <c r="H71" s="159" t="s">
        <v>303</v>
      </c>
      <c r="I71" s="94" t="s">
        <v>1374</v>
      </c>
      <c r="J71" s="147" t="s">
        <v>287</v>
      </c>
      <c r="K71" s="149"/>
      <c r="L71" s="149" t="s">
        <v>289</v>
      </c>
      <c r="M71" s="149" t="s">
        <v>268</v>
      </c>
      <c r="N71" s="165" t="s">
        <v>269</v>
      </c>
      <c r="O71" s="127">
        <f t="shared" ca="1" si="5"/>
        <v>1</v>
      </c>
      <c r="P71" s="127">
        <v>12</v>
      </c>
      <c r="Q71" s="128" t="str">
        <f ca="1">IF(AND(E71="Last notification date",MONTH(TODAY())&gt;9,DAY(TODAY())&gt;9),YEAR(TODAY())&amp;"-"&amp;MONTH(TODAY())&amp;"-"&amp;DAY(TODAY()),IF(AND(E71="Last notification date",MONTH(TODAY())&lt;9,DAY(TODAY())&lt;10),YEAR(TODAY())&amp;"-0"&amp;MONTH(TODAY())&amp;"-0"&amp;DAY(TODAY()),IF(AND(E71="Last notification date",MONTH(TODAY())&gt;9,DAY(TODAY())&lt;10),YEAR(TODAY())&amp;"-"&amp;MONTH(TODAY())&amp;"-0"&amp;DAY(TODAY()),IF(AND(E71="Last notification date",MONTH(TODAY())&lt;10,DAY(TODAY())&gt;9),YEAR(TODAY())&amp;"-0"&amp;MONTH(TODAY())&amp;"-"&amp;DAY(TODAY()),IF(LEFT(G71,4)="{SEC","SEC ID",IF(LEFT(G71,4)="{DAT","DATE",IF(LEFT(G71,4)="{TEX",Val!B$21,IF(LEFT(G71,4)="{ALP",Val!B$20,IF(LEFT(G71,4)="{COU",Val!B$20,IF(OR(LEFT(G71,4)="{ISI",LEFT(G71,4)="{LEI"),Val!B$17,IF(OR(LEFT(G71,4)="{CA_",LEFT(G71,4)="{Mas",LEFT(G71,4)="{Y/N",LEFT(G71,4)="{No ",LEFT(G71,4)="{N/A",LEFT(G71,4)="{Con",LEFT(G71,4)="{LIS"),"LIST","")))))))))))</f>
        <v>LIST</v>
      </c>
      <c r="R71" s="127">
        <f t="shared" si="6"/>
        <v>9</v>
      </c>
      <c r="S71" s="129"/>
      <c r="T71" s="127" t="str">
        <f t="shared" si="7"/>
        <v>UNK</v>
      </c>
      <c r="U71" s="127" t="str" cm="1">
        <f t="array" aca="1" ref="U71" ca="1">IF(AND(E71="Payment exemption explanation",ISBLANK(F71)=FALSE,F$77="Confirmed"),"FORMAT",IF(AND(E71="Historical Default and Loss Performance Data location",F$3="Public",ISBLANK(F71)=TRUE),"FORMAT",IF(AND(E70="Subject to severe clawback",F70="Y",ISBLANK(F71)=TRUE),"FORMAT",IF(AND(E70="Subject to severe clawback",F70="N",ISBLANK(F71)=FALSE),"FORMAT",IF(AND(OR(E71="Credit granting criteria supervision comment",E71="Credit granting criteria compliance comment"),ISBLANK(F71)=FALSE,OR(AND(F$34="N",E466="Originator (or original lender) is not a Credit institution"),AND(F$37="N",E$37="Originator (or original lender) is not a Credit institution"))),"FORMAT_S17",IF(AND(C71="STSS60",E71="Location of Liability cash flow model",ISBLANK(F71)=TRUE,F$3="Public"),"FORMAT_S60",IF(AND(C71="STSS58",E71="Historical Default and Loss Performance Data location",ISBLANK(F71)=TRUE,F$3="Public"),"FORMAT_S37",IF(AND(E71="Sponsor LEI",ISBLANK(F71)=TRUE,ISBLANK(F$8)=TRUE),"FORMAT_LEI",IF(AND(E71="Originator LEI",ISBLANK(F71)=TRUE,ISBLANK(F$11)=TRUE),"FORMAT_LEI",IF(OR(T71="EMPTY",P71+1&lt;LEN(F71),AND(G70="{Confirmed/Unconfirmed/N/A}",S71="N/A",F70="N/A",F71&lt;&gt;"")),"FORMAT",IF(OR(AND(E71="Non-ABCP securitisation unique identifier",MID(F71,21,1)&lt;&gt;"N"),AND(E71="ABCP transaction unique identifier",MID(F71,21,1)&lt;&gt;"T"),AND(E71="ABCP programme unique identifier",MID(F71,21,1)&lt;&gt;"P")),"FORMAT_SEC_ID",IF(AND(E71="Underlying exposures classification",F71&lt;&gt;"residential mortgages",F71&lt;&gt;"commercial mortgages",F71&lt;&gt;"credit facilities provided to individuals for personal, family or household consumption purposes",F71&lt;&gt;"credit facilities, including loans and leases, provided to any type of enterprise or corporation",F71&lt;&gt;"auto loans/leases",F71&lt;&gt;"credit-card receivables",F71&lt;&gt;"trade receivables",F71&lt;&gt;"others"),"FORMAT_LIST",IF(AND(E71="Instrument code",LEN(F71)-LEN(SUBSTITUTE(F71,";",""))&lt;&gt;LEN(F70)-LEN(SUBSTITUTE(F70,";",""))),"FORMAT_;",IF(AND(E71="Sponsor country (if multiple countries)",LEN(F71)-LEN(SUBSTITUTE(F71,";",""))&lt;&gt;LEN(F$11)-LEN(SUBSTITUTE(F$11,";",""))),"FORMAT_;",IF(AND(E71="Sponsor country (if multiple countries)",ISBLANK(F71)=FALSE,LEN(F71)-LEN(SUBSTITUTE(F71,";",""))=0),"FORMAT_;",IF(AND(E71="Sponsor country (if multiple countries)",ISBLANK(F71)=TRUE,LEN(F$11)-LEN(SUBSTITUTE(F$11,";",""))&lt;&gt;0),"FORMAT_;",IF(AND(E71="Originator country  (if multiple countries)",LEN(F71)-LEN(SUBSTITUTE(F71,";",""))&lt;&gt;0,ISBLANK(F71)=FALSE,LEN(F71)-LEN(SUBSTITUTE(F71,";",""))&lt;&gt;LEN(F$8)-LEN(SUBSTITUTE(F$8,";",""))),"FORMAT_;",IF(AND(E71="Originator country  (if multiple countries)",ISBLANK(F71)=FALSE,LEN(F71)-LEN(SUBSTITUTE(F71,";",""))=0),"FORMAT_;",IF(AND(E71="Originator country  (if multiple countries)",ISBLANK(F71)=TRUE,LEN(F$8)-LEN(SUBSTITUTE(F$8,";",""))&lt;&gt;0),"FORMAT_;",IF(AND(E71="Original lender country (if multiple countries)",ISBLANK(F71)=FALSE,LEN(F71)-LEN(SUBSTITUTE(F71,";",""))&lt;&gt;0,LEN(F71)-LEN(SUBSTITUTE(F71,";",""))&lt;&gt;LEN(F$14)-LEN(SUBSTITUTE(F$14,";",""))),"FORMAT_;",IF(AND(E71="Original lender country (if multiple countries)",ISBLANK(F71)=TRUE,LEN(F$14)-LEN(SUBSTITUTE(F$14,";",""))&lt;&gt;0),"FORMAT_;",IF(AND(E71="Original lender country (if multiple countries)",ISBLANK(F71)=FALSE,LEN(F71)-LEN(SUBSTITUTE(F71,";",""))=0),"FORMAT_;",IF(OR(AND(E71="Designated Entity LEI",LEN(F71)&lt;&gt;20),AND(G71="{LEI}",LEN(F71)&lt;&gt;0,LEN(F71)&lt;20),AND(G71="{ISIN}",LEN(F71)&lt;&gt;0,LEN(F71)&lt;12),AND(LEN(F71)&lt;&gt;20,E71="Retaining entity LEI",ISBLANK(F71)=FALSE),AND(E71="Instrument ISIN",ISBLANK(F71)=FALSE,LEN(F71)&gt;0,LEN(F71)&lt;11),AND(D71="M",LEFT(G71,4)="{DAT",LEN(F71)&lt;&gt;10)),"FORMAT_LEN",IF(OR(AND(F71&lt;&gt;"",LEFT(G71,4)&lt;&gt;"{TEX",ISNUMBER(SUMPRODUCT(FIND(MID(F71,ROW(INDIRECT("1:"&amp;LEN(F71))),1),W71)))=FALSE),AND(F71&lt;&gt;"",LEFT(G71,4)&lt;&gt;"{TEX",ISERROR(SUMPRODUCT(SEARCH(MID(F71,ROW(INDIRECT("1:"&amp;LEN(TRIM(F71)))),1)," "&amp;W71&amp;CHAR(10)&amp;"""")))=TRUE)),"FORMAT_CHAR",IF(LEFT(G71,4)="{TEX","TEXT","UNK")))))))))))))))))))))))))</f>
        <v>UNK</v>
      </c>
      <c r="V71" s="127" t="b" cm="1">
        <f t="array" aca="1" ref="V71" ca="1">IF(OR(LEN(F71)&gt;P71+1),FALSE,IF(LEFT(G71,5)="{TEXT",TRUE,IF(AND(ISBLANK(F71)=FALSE,G71="{DATE_TEXT-YYYY-MM-DD}",LEN(F71)&lt;&gt;10),FALSE,IF(AND(ISBLANK(F71)=FALSE,ISNUMBER(SUMPRODUCT(SEARCH(MID(F71,ROW(INDIRECT("1:"&amp;LEN(TRIM(F71)))),1)," "&amp;W71&amp;CHAR(10)&amp;"""")))=FALSE),FALSE,TRUE))))</f>
        <v>1</v>
      </c>
      <c r="W71" s="128" t="str">
        <f>IF(G71="{Applicable/N/A}","N/Aplicable",IF(E71="Designated Entity LEI","ABCDEFGHIJKLMNOPQRSTUVWXYZ0123456789",IF(OR(G71="{ISIN}",G71="{LEI}"),";ABCDEFGHIJKLMNOPQRSTUVWXYZ0123456789",IF(G71="{Master Trust/Other}","Master TuOhe",IF(E71="Securitisation type","Privateublc",IF(LEFT(G71,4)="{CA_",Val!B$21,IF(G71="{COUNTRY_EU_LIST}"," ;abcdefghijklmnopqrstuvwxyzABCDEFGHIJKLMNOPQRSTUVWXYZ0123456789",IF(OR(G71="{NOTIFICATION ID}",G71="{SECURITISATION ID}"),Val!B$15,IF(G71="{COUNTRY_EU}"," ;abcdefghijklmnopqrstuvwxyzABCDEFGHIJKLMNOPQRSTUVWXYZ",IF(G71="{Confirmed/Unconfirmed}","ConfirmedUnc",IF(G71="{Confirmed/Unconfirmed/N/A}","Confirmed/UncNA",IF(LEFT(G71,4)="{DAT","0123456789-",IF(LEFT(G71,4)="{Y/N","YN",IF(OR(LEFT(G71,4)="{N/A",LEFT(G71,4)="{LIS",LEFT(G71,4)="{No ",LEFT(G71,4)="{SEC",LEFT(G71,4)="{Mas"),Val!B$20,IF(LEFT(G71,4)="{TEX",Val!B$21,IF(LEFT(G71,4)="{ALP",Val!B$20,IF(LEFT(G71,4)="{COU",Val!B$20)))))))))))))))))</f>
        <v>ConfirmedUnc</v>
      </c>
      <c r="X71" s="133"/>
      <c r="Y71" s="133"/>
      <c r="Z71" s="133"/>
      <c r="AA71" s="133"/>
      <c r="AB71" s="135"/>
      <c r="AC71" s="135"/>
      <c r="AD71" s="133"/>
      <c r="AE71" s="133"/>
      <c r="AF71" s="133"/>
      <c r="AG71" s="130" t="s">
        <v>927</v>
      </c>
      <c r="AH71" s="133"/>
      <c r="AI71" s="118"/>
      <c r="AJ71" s="133"/>
      <c r="AK71" s="76"/>
    </row>
    <row r="72" spans="1:37" s="2" customFormat="1" ht="409.5" x14ac:dyDescent="0.25">
      <c r="A72" s="15" t="s">
        <v>1221</v>
      </c>
      <c r="B72" s="16" t="s">
        <v>322</v>
      </c>
      <c r="C72" s="20" t="s">
        <v>284</v>
      </c>
      <c r="D72" s="21" t="s">
        <v>52</v>
      </c>
      <c r="E72" s="22" t="s">
        <v>1318</v>
      </c>
      <c r="F72" s="45" t="s">
        <v>1489</v>
      </c>
      <c r="G72" s="60" t="s">
        <v>272</v>
      </c>
      <c r="H72" s="160"/>
      <c r="I72" s="89" t="s">
        <v>1339</v>
      </c>
      <c r="J72" s="148" t="s">
        <v>287</v>
      </c>
      <c r="K72" s="146"/>
      <c r="L72" s="146" t="s">
        <v>289</v>
      </c>
      <c r="M72" s="146" t="s">
        <v>268</v>
      </c>
      <c r="N72" s="164" t="s">
        <v>269</v>
      </c>
      <c r="O72" s="127">
        <f t="shared" ca="1" si="5"/>
        <v>1</v>
      </c>
      <c r="P72" s="127">
        <v>32767</v>
      </c>
      <c r="Q72" s="128" t="str">
        <f ca="1">IF(AND(E72="Last notification date",MONTH(TODAY())&gt;9,DAY(TODAY())&gt;9),YEAR(TODAY())&amp;"-"&amp;MONTH(TODAY())&amp;"-"&amp;DAY(TODAY()),IF(AND(E72="Last notification date",MONTH(TODAY())&lt;9,DAY(TODAY())&lt;10),YEAR(TODAY())&amp;"-0"&amp;MONTH(TODAY())&amp;"-0"&amp;DAY(TODAY()),IF(AND(E72="Last notification date",MONTH(TODAY())&gt;9,DAY(TODAY())&lt;10),YEAR(TODAY())&amp;"-"&amp;MONTH(TODAY())&amp;"-0"&amp;DAY(TODAY()),IF(AND(E72="Last notification date",MONTH(TODAY())&lt;10,DAY(TODAY())&gt;9),YEAR(TODAY())&amp;"-0"&amp;MONTH(TODAY())&amp;"-"&amp;DAY(TODAY()),IF(LEFT(G72,4)="{SEC","SEC ID",IF(LEFT(G72,4)="{DAT","DATE",IF(LEFT(G72,4)="{TEX",Val!B$21,IF(LEFT(G72,4)="{ALP",Val!B$20,IF(LEFT(G72,4)="{COU",Val!B$20,IF(OR(LEFT(G72,4)="{ISI",LEFT(G72,4)="{LEI"),Val!B$17,IF(OR(LEFT(G72,4)="{CA_",LEFT(G72,4)="{Mas",LEFT(G72,4)="{Y/N",LEFT(G72,4)="{No ",LEFT(G72,4)="{N/A",LEFT(G72,4)="{Con",LEFT(G72,4)="{LIS"),"LIST","")))))))))))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2" s="127">
        <f t="shared" si="6"/>
        <v>3317</v>
      </c>
      <c r="S72" s="129"/>
      <c r="T72" s="127" t="str">
        <f t="shared" si="7"/>
        <v>UNK</v>
      </c>
      <c r="U72" s="127" t="str" cm="1">
        <f t="array" aca="1" ref="U72" ca="1">IF(AND(E72="Payment exemption explanation",ISBLANK(F72)=FALSE,F$77="Confirmed"),"FORMAT",IF(AND(E72="Historical Default and Loss Performance Data location",F$3="Public",ISBLANK(F72)=TRUE),"FORMAT",IF(AND(E71="Subject to severe clawback",F71="Y",ISBLANK(F72)=TRUE),"FORMAT",IF(AND(E71="Subject to severe clawback",F71="N",ISBLANK(F72)=FALSE),"FORMAT",IF(AND(OR(E72="Credit granting criteria supervision comment",E72="Credit granting criteria compliance comment"),ISBLANK(F72)=FALSE,OR(AND(F$34="N",E467="Originator (or original lender) is not a Credit institution"),AND(F$37="N",E$37="Originator (or original lender) is not a Credit institution"))),"FORMAT_S17",IF(AND(C72="STSS60",E72="Location of Liability cash flow model",ISBLANK(F72)=TRUE,F$3="Public"),"FORMAT_S60",IF(AND(C72="STSS58",E72="Historical Default and Loss Performance Data location",ISBLANK(F72)=TRUE,F$3="Public"),"FORMAT_S37",IF(AND(E72="Sponsor LEI",ISBLANK(F72)=TRUE,ISBLANK(F$8)=TRUE),"FORMAT_LEI",IF(AND(E72="Originator LEI",ISBLANK(F72)=TRUE,ISBLANK(F$11)=TRUE),"FORMAT_LEI",IF(OR(T72="EMPTY",P72+1&lt;LEN(F72),AND(G71="{Confirmed/Unconfirmed/N/A}",S72="N/A",F71="N/A",F72&lt;&gt;"")),"FORMAT",IF(OR(AND(E72="Non-ABCP securitisation unique identifier",MID(F72,21,1)&lt;&gt;"N"),AND(E72="ABCP transaction unique identifier",MID(F72,21,1)&lt;&gt;"T"),AND(E72="ABCP programme unique identifier",MID(F72,21,1)&lt;&gt;"P")),"FORMAT_SEC_ID",IF(AND(E72="Underlying exposures classification",F72&lt;&gt;"residential mortgages",F72&lt;&gt;"commercial mortgages",F72&lt;&gt;"credit facilities provided to individuals for personal, family or household consumption purposes",F72&lt;&gt;"credit facilities, including loans and leases, provided to any type of enterprise or corporation",F72&lt;&gt;"auto loans/leases",F72&lt;&gt;"credit-card receivables",F72&lt;&gt;"trade receivables",F72&lt;&gt;"others"),"FORMAT_LIST",IF(AND(E72="Instrument code",LEN(F72)-LEN(SUBSTITUTE(F72,";",""))&lt;&gt;LEN(F71)-LEN(SUBSTITUTE(F71,";",""))),"FORMAT_;",IF(AND(E72="Sponsor country (if multiple countries)",LEN(F72)-LEN(SUBSTITUTE(F72,";",""))&lt;&gt;LEN(F$11)-LEN(SUBSTITUTE(F$11,";",""))),"FORMAT_;",IF(AND(E72="Sponsor country (if multiple countries)",ISBLANK(F72)=FALSE,LEN(F72)-LEN(SUBSTITUTE(F72,";",""))=0),"FORMAT_;",IF(AND(E72="Sponsor country (if multiple countries)",ISBLANK(F72)=TRUE,LEN(F$11)-LEN(SUBSTITUTE(F$11,";",""))&lt;&gt;0),"FORMAT_;",IF(AND(E72="Originator country  (if multiple countries)",LEN(F72)-LEN(SUBSTITUTE(F72,";",""))&lt;&gt;0,ISBLANK(F72)=FALSE,LEN(F72)-LEN(SUBSTITUTE(F72,";",""))&lt;&gt;LEN(F$8)-LEN(SUBSTITUTE(F$8,";",""))),"FORMAT_;",IF(AND(E72="Originator country  (if multiple countries)",ISBLANK(F72)=FALSE,LEN(F72)-LEN(SUBSTITUTE(F72,";",""))=0),"FORMAT_;",IF(AND(E72="Originator country  (if multiple countries)",ISBLANK(F72)=TRUE,LEN(F$8)-LEN(SUBSTITUTE(F$8,";",""))&lt;&gt;0),"FORMAT_;",IF(AND(E72="Original lender country (if multiple countries)",ISBLANK(F72)=FALSE,LEN(F72)-LEN(SUBSTITUTE(F72,";",""))&lt;&gt;0,LEN(F72)-LEN(SUBSTITUTE(F72,";",""))&lt;&gt;LEN(F$14)-LEN(SUBSTITUTE(F$14,";",""))),"FORMAT_;",IF(AND(E72="Original lender country (if multiple countries)",ISBLANK(F72)=TRUE,LEN(F$14)-LEN(SUBSTITUTE(F$14,";",""))&lt;&gt;0),"FORMAT_;",IF(AND(E72="Original lender country (if multiple countries)",ISBLANK(F72)=FALSE,LEN(F72)-LEN(SUBSTITUTE(F72,";",""))=0),"FORMAT_;",IF(OR(AND(E72="Designated Entity LEI",LEN(F72)&lt;&gt;20),AND(G72="{LEI}",LEN(F72)&lt;&gt;0,LEN(F72)&lt;20),AND(G72="{ISIN}",LEN(F72)&lt;&gt;0,LEN(F72)&lt;12),AND(LEN(F72)&lt;&gt;20,E72="Retaining entity LEI",ISBLANK(F72)=FALSE),AND(E72="Instrument ISIN",ISBLANK(F72)=FALSE,LEN(F72)&gt;0,LEN(F72)&lt;11),AND(D72="M",LEFT(G72,4)="{DAT",LEN(F72)&lt;&gt;10)),"FORMAT_LEN",IF(OR(AND(F72&lt;&gt;"",LEFT(G72,4)&lt;&gt;"{TEX",ISNUMBER(SUMPRODUCT(FIND(MID(F72,ROW(INDIRECT("1:"&amp;LEN(F72))),1),W72)))=FALSE),AND(F72&lt;&gt;"",LEFT(G72,4)&lt;&gt;"{TEX",ISERROR(SUMPRODUCT(SEARCH(MID(F72,ROW(INDIRECT("1:"&amp;LEN(TRIM(F72)))),1)," "&amp;W72&amp;CHAR(10)&amp;"""")))=TRUE)),"FORMAT_CHAR",IF(LEFT(G72,4)="{TEX","TEXT","UNK")))))))))))))))))))))))))</f>
        <v>TEXT</v>
      </c>
      <c r="V72" s="127" t="b" cm="1">
        <f t="array" aca="1" ref="V72" ca="1">IF(OR(LEN(F72)&gt;P72+1),FALSE,IF(LEFT(G72,5)="{TEXT",TRUE,IF(AND(ISBLANK(F72)=FALSE,G72="{DATE_TEXT-YYYY-MM-DD}",LEN(F72)&lt;&gt;10),FALSE,IF(AND(ISBLANK(F72)=FALSE,ISNUMBER(SUMPRODUCT(SEARCH(MID(F72,ROW(INDIRECT("1:"&amp;LEN(TRIM(F72)))),1)," "&amp;W72&amp;CHAR(10)&amp;"""")))=FALSE),FALSE,TRUE))))</f>
        <v>1</v>
      </c>
      <c r="W72" s="128" t="str">
        <f>IF(G72="{Applicable/N/A}","N/Aplicable",IF(E72="Designated Entity LEI","ABCDEFGHIJKLMNOPQRSTUVWXYZ0123456789",IF(OR(G72="{ISIN}",G72="{LEI}"),";ABCDEFGHIJKLMNOPQRSTUVWXYZ0123456789",IF(G72="{Master Trust/Other}","Master TuOhe",IF(E72="Securitisation type","Privateublc",IF(LEFT(G72,4)="{CA_",Val!B$21,IF(G72="{COUNTRY_EU_LIST}"," ;abcdefghijklmnopqrstuvwxyzABCDEFGHIJKLMNOPQRSTUVWXYZ0123456789",IF(OR(G72="{NOTIFICATION ID}",G72="{SECURITISATION ID}"),Val!B$15,IF(G72="{COUNTRY_EU}"," ;abcdefghijklmnopqrstuvwxyzABCDEFGHIJKLMNOPQRSTUVWXYZ",IF(G72="{Confirmed/Unconfirmed}","ConfirmedUnc",IF(G72="{Confirmed/Unconfirmed/N/A}","Confirmed/UncNA",IF(LEFT(G72,4)="{DAT","0123456789-",IF(LEFT(G72,4)="{Y/N","YN",IF(OR(LEFT(G72,4)="{N/A",LEFT(G72,4)="{LIS",LEFT(G72,4)="{No ",LEFT(G72,4)="{SEC",LEFT(G72,4)="{Mas"),Val!B$20,IF(LEFT(G72,4)="{TEX",Val!B$21,IF(LEFT(G72,4)="{ALP",Val!B$20,IF(LEFT(G72,4)="{COU",Val!B$20)))))))))))))))))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2" s="133"/>
      <c r="Y72" s="133"/>
      <c r="Z72" s="133"/>
      <c r="AA72" s="133"/>
      <c r="AB72" s="135"/>
      <c r="AC72" s="135"/>
      <c r="AD72" s="133"/>
      <c r="AE72" s="133"/>
      <c r="AF72" s="133"/>
      <c r="AG72" s="130" t="s">
        <v>838</v>
      </c>
      <c r="AH72" s="133"/>
      <c r="AI72" s="118"/>
      <c r="AJ72" s="133"/>
      <c r="AK72" s="76"/>
    </row>
    <row r="73" spans="1:37" s="2" customFormat="1" ht="105" x14ac:dyDescent="0.25">
      <c r="A73" s="15" t="s">
        <v>1222</v>
      </c>
      <c r="B73" s="16" t="s">
        <v>330</v>
      </c>
      <c r="C73" s="20" t="s">
        <v>306</v>
      </c>
      <c r="D73" s="21" t="s">
        <v>52</v>
      </c>
      <c r="E73" s="22" t="s">
        <v>307</v>
      </c>
      <c r="F73" s="59" t="s">
        <v>175</v>
      </c>
      <c r="G73" s="60" t="s">
        <v>190</v>
      </c>
      <c r="H73" s="156" t="s">
        <v>308</v>
      </c>
      <c r="I73" s="94" t="s">
        <v>1374</v>
      </c>
      <c r="J73" s="137" t="s">
        <v>309</v>
      </c>
      <c r="K73" s="139" t="s">
        <v>310</v>
      </c>
      <c r="L73" s="139" t="s">
        <v>289</v>
      </c>
      <c r="M73" s="139" t="s">
        <v>268</v>
      </c>
      <c r="N73" s="141" t="s">
        <v>269</v>
      </c>
      <c r="O73" s="127">
        <f t="shared" ca="1" si="5"/>
        <v>1</v>
      </c>
      <c r="P73" s="127">
        <v>12</v>
      </c>
      <c r="Q73" s="128" t="str">
        <f ca="1">IF(AND(E73="Last notification date",MONTH(TODAY())&gt;9,DAY(TODAY())&gt;9),YEAR(TODAY())&amp;"-"&amp;MONTH(TODAY())&amp;"-"&amp;DAY(TODAY()),IF(AND(E73="Last notification date",MONTH(TODAY())&lt;9,DAY(TODAY())&lt;10),YEAR(TODAY())&amp;"-0"&amp;MONTH(TODAY())&amp;"-0"&amp;DAY(TODAY()),IF(AND(E73="Last notification date",MONTH(TODAY())&gt;9,DAY(TODAY())&lt;10),YEAR(TODAY())&amp;"-"&amp;MONTH(TODAY())&amp;"-0"&amp;DAY(TODAY()),IF(AND(E73="Last notification date",MONTH(TODAY())&lt;10,DAY(TODAY())&gt;9),YEAR(TODAY())&amp;"-0"&amp;MONTH(TODAY())&amp;"-"&amp;DAY(TODAY()),IF(LEFT(G73,4)="{SEC","SEC ID",IF(LEFT(G73,4)="{DAT","DATE",IF(LEFT(G73,4)="{TEX",Val!B$21,IF(LEFT(G73,4)="{ALP",Val!B$20,IF(LEFT(G73,4)="{COU",Val!B$20,IF(OR(LEFT(G73,4)="{ISI",LEFT(G73,4)="{LEI"),Val!B$17,IF(OR(LEFT(G73,4)="{CA_",LEFT(G73,4)="{Mas",LEFT(G73,4)="{Y/N",LEFT(G73,4)="{No ",LEFT(G73,4)="{N/A",LEFT(G73,4)="{Con",LEFT(G73,4)="{LIS"),"LIST","")))))))))))</f>
        <v>LIST</v>
      </c>
      <c r="R73" s="127">
        <f t="shared" si="6"/>
        <v>9</v>
      </c>
      <c r="S73" s="129"/>
      <c r="T73" s="127" t="str">
        <f t="shared" si="7"/>
        <v>UNK</v>
      </c>
      <c r="U73" s="127" t="str" cm="1">
        <f t="array" aca="1" ref="U73" ca="1">IF(AND(E73="Payment exemption explanation",ISBLANK(F73)=FALSE,F$77="Confirmed"),"FORMAT",IF(AND(E73="Historical Default and Loss Performance Data location",F$3="Public",ISBLANK(F73)=TRUE),"FORMAT",IF(AND(E72="Subject to severe clawback",F72="Y",ISBLANK(F73)=TRUE),"FORMAT",IF(AND(E72="Subject to severe clawback",F72="N",ISBLANK(F73)=FALSE),"FORMAT",IF(AND(OR(E73="Credit granting criteria supervision comment",E73="Credit granting criteria compliance comment"),ISBLANK(F73)=FALSE,OR(AND(F$34="N",E468="Originator (or original lender) is not a Credit institution"),AND(F$37="N",E$37="Originator (or original lender) is not a Credit institution"))),"FORMAT_S17",IF(AND(C73="STSS60",E73="Location of Liability cash flow model",ISBLANK(F73)=TRUE,F$3="Public"),"FORMAT_S60",IF(AND(C73="STSS58",E73="Historical Default and Loss Performance Data location",ISBLANK(F73)=TRUE,F$3="Public"),"FORMAT_S37",IF(AND(E73="Sponsor LEI",ISBLANK(F73)=TRUE,ISBLANK(F$8)=TRUE),"FORMAT_LEI",IF(AND(E73="Originator LEI",ISBLANK(F73)=TRUE,ISBLANK(F$11)=TRUE),"FORMAT_LEI",IF(OR(T73="EMPTY",P73+1&lt;LEN(F73),AND(G72="{Confirmed/Unconfirmed/N/A}",S73="N/A",F72="N/A",F73&lt;&gt;"")),"FORMAT",IF(OR(AND(E73="Non-ABCP securitisation unique identifier",MID(F73,21,1)&lt;&gt;"N"),AND(E73="ABCP transaction unique identifier",MID(F73,21,1)&lt;&gt;"T"),AND(E73="ABCP programme unique identifier",MID(F73,21,1)&lt;&gt;"P")),"FORMAT_SEC_ID",IF(AND(E73="Underlying exposures classification",F73&lt;&gt;"residential mortgages",F73&lt;&gt;"commercial mortgages",F73&lt;&gt;"credit facilities provided to individuals for personal, family or household consumption purposes",F73&lt;&gt;"credit facilities, including loans and leases, provided to any type of enterprise or corporation",F73&lt;&gt;"auto loans/leases",F73&lt;&gt;"credit-card receivables",F73&lt;&gt;"trade receivables",F73&lt;&gt;"others"),"FORMAT_LIST",IF(AND(E73="Instrument code",LEN(F73)-LEN(SUBSTITUTE(F73,";",""))&lt;&gt;LEN(F72)-LEN(SUBSTITUTE(F72,";",""))),"FORMAT_;",IF(AND(E73="Sponsor country (if multiple countries)",LEN(F73)-LEN(SUBSTITUTE(F73,";",""))&lt;&gt;LEN(F$11)-LEN(SUBSTITUTE(F$11,";",""))),"FORMAT_;",IF(AND(E73="Sponsor country (if multiple countries)",ISBLANK(F73)=FALSE,LEN(F73)-LEN(SUBSTITUTE(F73,";",""))=0),"FORMAT_;",IF(AND(E73="Sponsor country (if multiple countries)",ISBLANK(F73)=TRUE,LEN(F$11)-LEN(SUBSTITUTE(F$11,";",""))&lt;&gt;0),"FORMAT_;",IF(AND(E73="Originator country  (if multiple countries)",LEN(F73)-LEN(SUBSTITUTE(F73,";",""))&lt;&gt;0,ISBLANK(F73)=FALSE,LEN(F73)-LEN(SUBSTITUTE(F73,";",""))&lt;&gt;LEN(F$8)-LEN(SUBSTITUTE(F$8,";",""))),"FORMAT_;",IF(AND(E73="Originator country  (if multiple countries)",ISBLANK(F73)=FALSE,LEN(F73)-LEN(SUBSTITUTE(F73,";",""))=0),"FORMAT_;",IF(AND(E73="Originator country  (if multiple countries)",ISBLANK(F73)=TRUE,LEN(F$8)-LEN(SUBSTITUTE(F$8,";",""))&lt;&gt;0),"FORMAT_;",IF(AND(E73="Original lender country (if multiple countries)",ISBLANK(F73)=FALSE,LEN(F73)-LEN(SUBSTITUTE(F73,";",""))&lt;&gt;0,LEN(F73)-LEN(SUBSTITUTE(F73,";",""))&lt;&gt;LEN(F$14)-LEN(SUBSTITUTE(F$14,";",""))),"FORMAT_;",IF(AND(E73="Original lender country (if multiple countries)",ISBLANK(F73)=TRUE,LEN(F$14)-LEN(SUBSTITUTE(F$14,";",""))&lt;&gt;0),"FORMAT_;",IF(AND(E73="Original lender country (if multiple countries)",ISBLANK(F73)=FALSE,LEN(F73)-LEN(SUBSTITUTE(F73,";",""))=0),"FORMAT_;",IF(OR(AND(E73="Designated Entity LEI",LEN(F73)&lt;&gt;20),AND(G73="{LEI}",LEN(F73)&lt;&gt;0,LEN(F73)&lt;20),AND(G73="{ISIN}",LEN(F73)&lt;&gt;0,LEN(F73)&lt;12),AND(LEN(F73)&lt;&gt;20,E73="Retaining entity LEI",ISBLANK(F73)=FALSE),AND(E73="Instrument ISIN",ISBLANK(F73)=FALSE,LEN(F73)&gt;0,LEN(F73)&lt;11),AND(D73="M",LEFT(G73,4)="{DAT",LEN(F73)&lt;&gt;10)),"FORMAT_LEN",IF(OR(AND(F73&lt;&gt;"",LEFT(G73,4)&lt;&gt;"{TEX",ISNUMBER(SUMPRODUCT(FIND(MID(F73,ROW(INDIRECT("1:"&amp;LEN(F73))),1),W73)))=FALSE),AND(F73&lt;&gt;"",LEFT(G73,4)&lt;&gt;"{TEX",ISERROR(SUMPRODUCT(SEARCH(MID(F73,ROW(INDIRECT("1:"&amp;LEN(TRIM(F73)))),1)," "&amp;W73&amp;CHAR(10)&amp;"""")))=TRUE)),"FORMAT_CHAR",IF(LEFT(G73,4)="{TEX","TEXT","UNK")))))))))))))))))))))))))</f>
        <v>UNK</v>
      </c>
      <c r="V73" s="127" t="b" cm="1">
        <f t="array" aca="1" ref="V73" ca="1">IF(OR(LEN(F73)&gt;P73+1),FALSE,IF(LEFT(G73,5)="{TEXT",TRUE,IF(AND(ISBLANK(F73)=FALSE,G73="{DATE_TEXT-YYYY-MM-DD}",LEN(F73)&lt;&gt;10),FALSE,IF(AND(ISBLANK(F73)=FALSE,ISNUMBER(SUMPRODUCT(SEARCH(MID(F73,ROW(INDIRECT("1:"&amp;LEN(TRIM(F73)))),1)," "&amp;W73&amp;CHAR(10)&amp;"""")))=FALSE),FALSE,TRUE))))</f>
        <v>1</v>
      </c>
      <c r="W73" s="128" t="str">
        <f>IF(G73="{Applicable/N/A}","N/Aplicable",IF(E73="Designated Entity LEI","ABCDEFGHIJKLMNOPQRSTUVWXYZ0123456789",IF(OR(G73="{ISIN}",G73="{LEI}"),";ABCDEFGHIJKLMNOPQRSTUVWXYZ0123456789",IF(G73="{Master Trust/Other}","Master TuOhe",IF(E73="Securitisation type","Privateublc",IF(LEFT(G73,4)="{CA_",Val!B$21,IF(G73="{COUNTRY_EU_LIST}"," ;abcdefghijklmnopqrstuvwxyzABCDEFGHIJKLMNOPQRSTUVWXYZ0123456789",IF(OR(G73="{NOTIFICATION ID}",G73="{SECURITISATION ID}"),Val!B$15,IF(G73="{COUNTRY_EU}"," ;abcdefghijklmnopqrstuvwxyzABCDEFGHIJKLMNOPQRSTUVWXYZ",IF(G73="{Confirmed/Unconfirmed}","ConfirmedUnc",IF(G73="{Confirmed/Unconfirmed/N/A}","Confirmed/UncNA",IF(LEFT(G73,4)="{DAT","0123456789-",IF(LEFT(G73,4)="{Y/N","YN",IF(OR(LEFT(G73,4)="{N/A",LEFT(G73,4)="{LIS",LEFT(G73,4)="{No ",LEFT(G73,4)="{SEC",LEFT(G73,4)="{Mas"),Val!B$20,IF(LEFT(G73,4)="{TEX",Val!B$21,IF(LEFT(G73,4)="{ALP",Val!B$20,IF(LEFT(G73,4)="{COU",Val!B$20)))))))))))))))))</f>
        <v>ConfirmedUnc</v>
      </c>
      <c r="X73" s="133"/>
      <c r="Y73" s="133"/>
      <c r="Z73" s="133"/>
      <c r="AA73" s="133"/>
      <c r="AB73" s="135"/>
      <c r="AC73" s="135"/>
      <c r="AD73" s="133"/>
      <c r="AE73" s="133"/>
      <c r="AF73" s="133"/>
      <c r="AG73" s="130" t="s">
        <v>1003</v>
      </c>
      <c r="AH73" s="133"/>
      <c r="AI73" s="118"/>
      <c r="AJ73" s="133"/>
      <c r="AK73" s="76"/>
    </row>
    <row r="74" spans="1:37" s="2" customFormat="1" ht="409.5" x14ac:dyDescent="0.25">
      <c r="A74" s="15" t="s">
        <v>1223</v>
      </c>
      <c r="B74" s="16" t="s">
        <v>332</v>
      </c>
      <c r="C74" s="20" t="s">
        <v>306</v>
      </c>
      <c r="D74" s="21" t="s">
        <v>52</v>
      </c>
      <c r="E74" s="22" t="s">
        <v>312</v>
      </c>
      <c r="F74" s="45" t="s">
        <v>1503</v>
      </c>
      <c r="G74" s="60" t="s">
        <v>272</v>
      </c>
      <c r="H74" s="158"/>
      <c r="I74" s="89" t="s">
        <v>1339</v>
      </c>
      <c r="J74" s="148" t="s">
        <v>309</v>
      </c>
      <c r="K74" s="146" t="s">
        <v>310</v>
      </c>
      <c r="L74" s="146" t="s">
        <v>289</v>
      </c>
      <c r="M74" s="146" t="s">
        <v>268</v>
      </c>
      <c r="N74" s="164" t="s">
        <v>269</v>
      </c>
      <c r="O74" s="127">
        <f t="shared" ca="1" si="5"/>
        <v>1</v>
      </c>
      <c r="P74" s="127">
        <v>32767</v>
      </c>
      <c r="Q74" s="128" t="str">
        <f ca="1">IF(AND(E74="Last notification date",MONTH(TODAY())&gt;9,DAY(TODAY())&gt;9),YEAR(TODAY())&amp;"-"&amp;MONTH(TODAY())&amp;"-"&amp;DAY(TODAY()),IF(AND(E74="Last notification date",MONTH(TODAY())&lt;9,DAY(TODAY())&lt;10),YEAR(TODAY())&amp;"-0"&amp;MONTH(TODAY())&amp;"-0"&amp;DAY(TODAY()),IF(AND(E74="Last notification date",MONTH(TODAY())&gt;9,DAY(TODAY())&lt;10),YEAR(TODAY())&amp;"-"&amp;MONTH(TODAY())&amp;"-0"&amp;DAY(TODAY()),IF(AND(E74="Last notification date",MONTH(TODAY())&lt;10,DAY(TODAY())&gt;9),YEAR(TODAY())&amp;"-0"&amp;MONTH(TODAY())&amp;"-"&amp;DAY(TODAY()),IF(LEFT(G74,4)="{SEC","SEC ID",IF(LEFT(G74,4)="{DAT","DATE",IF(LEFT(G74,4)="{TEX",Val!B$21,IF(LEFT(G74,4)="{ALP",Val!B$20,IF(LEFT(G74,4)="{COU",Val!B$20,IF(OR(LEFT(G74,4)="{ISI",LEFT(G74,4)="{LEI"),Val!B$17,IF(OR(LEFT(G74,4)="{CA_",LEFT(G74,4)="{Mas",LEFT(G74,4)="{Y/N",LEFT(G74,4)="{No ",LEFT(G74,4)="{N/A",LEFT(G74,4)="{Con",LEFT(G74,4)="{LIS"),"LIST","")))))))))))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4" s="127">
        <f t="shared" si="6"/>
        <v>1441</v>
      </c>
      <c r="S74" s="129"/>
      <c r="T74" s="127" t="str">
        <f t="shared" si="7"/>
        <v>UNK</v>
      </c>
      <c r="U74" s="127" t="str" cm="1">
        <f t="array" aca="1" ref="U74" ca="1">IF(AND(E74="Payment exemption explanation",ISBLANK(F74)=FALSE,F$77="Confirmed"),"FORMAT",IF(AND(E74="Historical Default and Loss Performance Data location",F$3="Public",ISBLANK(F74)=TRUE),"FORMAT",IF(AND(E73="Subject to severe clawback",F73="Y",ISBLANK(F74)=TRUE),"FORMAT",IF(AND(E73="Subject to severe clawback",F73="N",ISBLANK(F74)=FALSE),"FORMAT",IF(AND(OR(E74="Credit granting criteria supervision comment",E74="Credit granting criteria compliance comment"),ISBLANK(F74)=FALSE,OR(AND(F$34="N",E469="Originator (or original lender) is not a Credit institution"),AND(F$37="N",E$37="Originator (or original lender) is not a Credit institution"))),"FORMAT_S17",IF(AND(C74="STSS60",E74="Location of Liability cash flow model",ISBLANK(F74)=TRUE,F$3="Public"),"FORMAT_S60",IF(AND(C74="STSS58",E74="Historical Default and Loss Performance Data location",ISBLANK(F74)=TRUE,F$3="Public"),"FORMAT_S37",IF(AND(E74="Sponsor LEI",ISBLANK(F74)=TRUE,ISBLANK(F$8)=TRUE),"FORMAT_LEI",IF(AND(E74="Originator LEI",ISBLANK(F74)=TRUE,ISBLANK(F$11)=TRUE),"FORMAT_LEI",IF(OR(T74="EMPTY",P74+1&lt;LEN(F74),AND(G73="{Confirmed/Unconfirmed/N/A}",S74="N/A",F73="N/A",F74&lt;&gt;"")),"FORMAT",IF(OR(AND(E74="Non-ABCP securitisation unique identifier",MID(F74,21,1)&lt;&gt;"N"),AND(E74="ABCP transaction unique identifier",MID(F74,21,1)&lt;&gt;"T"),AND(E74="ABCP programme unique identifier",MID(F74,21,1)&lt;&gt;"P")),"FORMAT_SEC_ID",IF(AND(E74="Underlying exposures classification",F74&lt;&gt;"residential mortgages",F74&lt;&gt;"commercial mortgages",F74&lt;&gt;"credit facilities provided to individuals for personal, family or household consumption purposes",F74&lt;&gt;"credit facilities, including loans and leases, provided to any type of enterprise or corporation",F74&lt;&gt;"auto loans/leases",F74&lt;&gt;"credit-card receivables",F74&lt;&gt;"trade receivables",F74&lt;&gt;"others"),"FORMAT_LIST",IF(AND(E74="Instrument code",LEN(F74)-LEN(SUBSTITUTE(F74,";",""))&lt;&gt;LEN(F73)-LEN(SUBSTITUTE(F73,";",""))),"FORMAT_;",IF(AND(E74="Sponsor country (if multiple countries)",LEN(F74)-LEN(SUBSTITUTE(F74,";",""))&lt;&gt;LEN(F$11)-LEN(SUBSTITUTE(F$11,";",""))),"FORMAT_;",IF(AND(E74="Sponsor country (if multiple countries)",ISBLANK(F74)=FALSE,LEN(F74)-LEN(SUBSTITUTE(F74,";",""))=0),"FORMAT_;",IF(AND(E74="Sponsor country (if multiple countries)",ISBLANK(F74)=TRUE,LEN(F$11)-LEN(SUBSTITUTE(F$11,";",""))&lt;&gt;0),"FORMAT_;",IF(AND(E74="Originator country  (if multiple countries)",LEN(F74)-LEN(SUBSTITUTE(F74,";",""))&lt;&gt;0,ISBLANK(F74)=FALSE,LEN(F74)-LEN(SUBSTITUTE(F74,";",""))&lt;&gt;LEN(F$8)-LEN(SUBSTITUTE(F$8,";",""))),"FORMAT_;",IF(AND(E74="Originator country  (if multiple countries)",ISBLANK(F74)=FALSE,LEN(F74)-LEN(SUBSTITUTE(F74,";",""))=0),"FORMAT_;",IF(AND(E74="Originator country  (if multiple countries)",ISBLANK(F74)=TRUE,LEN(F$8)-LEN(SUBSTITUTE(F$8,";",""))&lt;&gt;0),"FORMAT_;",IF(AND(E74="Original lender country (if multiple countries)",ISBLANK(F74)=FALSE,LEN(F74)-LEN(SUBSTITUTE(F74,";",""))&lt;&gt;0,LEN(F74)-LEN(SUBSTITUTE(F74,";",""))&lt;&gt;LEN(F$14)-LEN(SUBSTITUTE(F$14,";",""))),"FORMAT_;",IF(AND(E74="Original lender country (if multiple countries)",ISBLANK(F74)=TRUE,LEN(F$14)-LEN(SUBSTITUTE(F$14,";",""))&lt;&gt;0),"FORMAT_;",IF(AND(E74="Original lender country (if multiple countries)",ISBLANK(F74)=FALSE,LEN(F74)-LEN(SUBSTITUTE(F74,";",""))=0),"FORMAT_;",IF(OR(AND(E74="Designated Entity LEI",LEN(F74)&lt;&gt;20),AND(G74="{LEI}",LEN(F74)&lt;&gt;0,LEN(F74)&lt;20),AND(G74="{ISIN}",LEN(F74)&lt;&gt;0,LEN(F74)&lt;12),AND(LEN(F74)&lt;&gt;20,E74="Retaining entity LEI",ISBLANK(F74)=FALSE),AND(E74="Instrument ISIN",ISBLANK(F74)=FALSE,LEN(F74)&gt;0,LEN(F74)&lt;11),AND(D74="M",LEFT(G74,4)="{DAT",LEN(F74)&lt;&gt;10)),"FORMAT_LEN",IF(OR(AND(F74&lt;&gt;"",LEFT(G74,4)&lt;&gt;"{TEX",ISNUMBER(SUMPRODUCT(FIND(MID(F74,ROW(INDIRECT("1:"&amp;LEN(F74))),1),W74)))=FALSE),AND(F74&lt;&gt;"",LEFT(G74,4)&lt;&gt;"{TEX",ISERROR(SUMPRODUCT(SEARCH(MID(F74,ROW(INDIRECT("1:"&amp;LEN(TRIM(F74)))),1)," "&amp;W74&amp;CHAR(10)&amp;"""")))=TRUE)),"FORMAT_CHAR",IF(LEFT(G74,4)="{TEX","TEXT","UNK")))))))))))))))))))))))))</f>
        <v>TEXT</v>
      </c>
      <c r="V74" s="127" t="b" cm="1">
        <f t="array" aca="1" ref="V74" ca="1">IF(OR(LEN(F74)&gt;P74+1),FALSE,IF(LEFT(G74,5)="{TEXT",TRUE,IF(AND(ISBLANK(F74)=FALSE,G74="{DATE_TEXT-YYYY-MM-DD}",LEN(F74)&lt;&gt;10),FALSE,IF(AND(ISBLANK(F74)=FALSE,ISNUMBER(SUMPRODUCT(SEARCH(MID(F74,ROW(INDIRECT("1:"&amp;LEN(TRIM(F74)))),1)," "&amp;W74&amp;CHAR(10)&amp;"""")))=FALSE),FALSE,TRUE))))</f>
        <v>1</v>
      </c>
      <c r="W74" s="128" t="str">
        <f>IF(G74="{Applicable/N/A}","N/Aplicable",IF(E74="Designated Entity LEI","ABCDEFGHIJKLMNOPQRSTUVWXYZ0123456789",IF(OR(G74="{ISIN}",G74="{LEI}"),";ABCDEFGHIJKLMNOPQRSTUVWXYZ0123456789",IF(G74="{Master Trust/Other}","Master TuOhe",IF(E74="Securitisation type","Privateublc",IF(LEFT(G74,4)="{CA_",Val!B$21,IF(G74="{COUNTRY_EU_LIST}"," ;abcdefghijklmnopqrstuvwxyzABCDEFGHIJKLMNOPQRSTUVWXYZ0123456789",IF(OR(G74="{NOTIFICATION ID}",G74="{SECURITISATION ID}"),Val!B$15,IF(G74="{COUNTRY_EU}"," ;abcdefghijklmnopqrstuvwxyzABCDEFGHIJKLMNOPQRSTUVWXYZ",IF(G74="{Confirmed/Unconfirmed}","ConfirmedUnc",IF(G74="{Confirmed/Unconfirmed/N/A}","Confirmed/UncNA",IF(LEFT(G74,4)="{DAT","0123456789-",IF(LEFT(G74,4)="{Y/N","YN",IF(OR(LEFT(G74,4)="{N/A",LEFT(G74,4)="{LIS",LEFT(G74,4)="{No ",LEFT(G74,4)="{SEC",LEFT(G74,4)="{Mas"),Val!B$20,IF(LEFT(G74,4)="{TEX",Val!B$21,IF(LEFT(G74,4)="{ALP",Val!B$20,IF(LEFT(G74,4)="{COU",Val!B$20)))))))))))))))))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4" s="133"/>
      <c r="Y74" s="133"/>
      <c r="Z74" s="133"/>
      <c r="AA74" s="133"/>
      <c r="AB74" s="135"/>
      <c r="AC74" s="135"/>
      <c r="AD74" s="133"/>
      <c r="AE74" s="133"/>
      <c r="AF74" s="133"/>
      <c r="AG74" s="130" t="s">
        <v>848</v>
      </c>
      <c r="AH74" s="133"/>
      <c r="AI74" s="118"/>
      <c r="AJ74" s="133"/>
      <c r="AK74" s="76"/>
    </row>
    <row r="75" spans="1:37" s="2" customFormat="1" ht="105" x14ac:dyDescent="0.25">
      <c r="A75" s="15" t="s">
        <v>1224</v>
      </c>
      <c r="B75" s="16" t="s">
        <v>335</v>
      </c>
      <c r="C75" s="20" t="s">
        <v>314</v>
      </c>
      <c r="D75" s="21" t="s">
        <v>52</v>
      </c>
      <c r="E75" s="22" t="s">
        <v>315</v>
      </c>
      <c r="F75" s="59" t="s">
        <v>175</v>
      </c>
      <c r="G75" s="60" t="s">
        <v>190</v>
      </c>
      <c r="H75" s="156" t="s">
        <v>316</v>
      </c>
      <c r="I75" s="94" t="s">
        <v>1374</v>
      </c>
      <c r="J75" s="137" t="s">
        <v>317</v>
      </c>
      <c r="K75" s="139" t="s">
        <v>318</v>
      </c>
      <c r="L75" s="139" t="s">
        <v>319</v>
      </c>
      <c r="M75" s="139" t="s">
        <v>268</v>
      </c>
      <c r="N75" s="141" t="s">
        <v>247</v>
      </c>
      <c r="O75" s="127">
        <f t="shared" ca="1" si="5"/>
        <v>1</v>
      </c>
      <c r="P75" s="127">
        <v>12</v>
      </c>
      <c r="Q75" s="128" t="str">
        <f ca="1">IF(AND(E75="Last notification date",MONTH(TODAY())&gt;9,DAY(TODAY())&gt;9),YEAR(TODAY())&amp;"-"&amp;MONTH(TODAY())&amp;"-"&amp;DAY(TODAY()),IF(AND(E75="Last notification date",MONTH(TODAY())&lt;9,DAY(TODAY())&lt;10),YEAR(TODAY())&amp;"-0"&amp;MONTH(TODAY())&amp;"-0"&amp;DAY(TODAY()),IF(AND(E75="Last notification date",MONTH(TODAY())&gt;9,DAY(TODAY())&lt;10),YEAR(TODAY())&amp;"-"&amp;MONTH(TODAY())&amp;"-0"&amp;DAY(TODAY()),IF(AND(E75="Last notification date",MONTH(TODAY())&lt;10,DAY(TODAY())&gt;9),YEAR(TODAY())&amp;"-0"&amp;MONTH(TODAY())&amp;"-"&amp;DAY(TODAY()),IF(LEFT(G75,4)="{SEC","SEC ID",IF(LEFT(G75,4)="{DAT","DATE",IF(LEFT(G75,4)="{TEX",Val!B$21,IF(LEFT(G75,4)="{ALP",Val!B$20,IF(LEFT(G75,4)="{COU",Val!B$20,IF(OR(LEFT(G75,4)="{ISI",LEFT(G75,4)="{LEI"),Val!B$17,IF(OR(LEFT(G75,4)="{CA_",LEFT(G75,4)="{Mas",LEFT(G75,4)="{Y/N",LEFT(G75,4)="{No ",LEFT(G75,4)="{N/A",LEFT(G75,4)="{Con",LEFT(G75,4)="{LIS"),"LIST","")))))))))))</f>
        <v>LIST</v>
      </c>
      <c r="R75" s="127">
        <f t="shared" si="6"/>
        <v>9</v>
      </c>
      <c r="S75" s="129"/>
      <c r="T75" s="127" t="str">
        <f t="shared" si="7"/>
        <v>UNK</v>
      </c>
      <c r="U75" s="127" t="str" cm="1">
        <f t="array" aca="1" ref="U75" ca="1">IF(AND(E75="Payment exemption explanation",ISBLANK(F75)=FALSE,F$77="Confirmed"),"FORMAT",IF(AND(E75="Historical Default and Loss Performance Data location",F$3="Public",ISBLANK(F75)=TRUE),"FORMAT",IF(AND(E74="Subject to severe clawback",F74="Y",ISBLANK(F75)=TRUE),"FORMAT",IF(AND(E74="Subject to severe clawback",F74="N",ISBLANK(F75)=FALSE),"FORMAT",IF(AND(OR(E75="Credit granting criteria supervision comment",E75="Credit granting criteria compliance comment"),ISBLANK(F75)=FALSE,OR(AND(F$34="N",E470="Originator (or original lender) is not a Credit institution"),AND(F$37="N",E$37="Originator (or original lender) is not a Credit institution"))),"FORMAT_S17",IF(AND(C75="STSS60",E75="Location of Liability cash flow model",ISBLANK(F75)=TRUE,F$3="Public"),"FORMAT_S60",IF(AND(C75="STSS58",E75="Historical Default and Loss Performance Data location",ISBLANK(F75)=TRUE,F$3="Public"),"FORMAT_S37",IF(AND(E75="Sponsor LEI",ISBLANK(F75)=TRUE,ISBLANK(F$8)=TRUE),"FORMAT_LEI",IF(AND(E75="Originator LEI",ISBLANK(F75)=TRUE,ISBLANK(F$11)=TRUE),"FORMAT_LEI",IF(OR(T75="EMPTY",P75+1&lt;LEN(F75),AND(G74="{Confirmed/Unconfirmed/N/A}",S75="N/A",F74="N/A",F75&lt;&gt;"")),"FORMAT",IF(OR(AND(E75="Non-ABCP securitisation unique identifier",MID(F75,21,1)&lt;&gt;"N"),AND(E75="ABCP transaction unique identifier",MID(F75,21,1)&lt;&gt;"T"),AND(E75="ABCP programme unique identifier",MID(F75,21,1)&lt;&gt;"P")),"FORMAT_SEC_ID",IF(AND(E75="Underlying exposures classification",F75&lt;&gt;"residential mortgages",F75&lt;&gt;"commercial mortgages",F75&lt;&gt;"credit facilities provided to individuals for personal, family or household consumption purposes",F75&lt;&gt;"credit facilities, including loans and leases, provided to any type of enterprise or corporation",F75&lt;&gt;"auto loans/leases",F75&lt;&gt;"credit-card receivables",F75&lt;&gt;"trade receivables",F75&lt;&gt;"others"),"FORMAT_LIST",IF(AND(E75="Instrument code",LEN(F75)-LEN(SUBSTITUTE(F75,";",""))&lt;&gt;LEN(F74)-LEN(SUBSTITUTE(F74,";",""))),"FORMAT_;",IF(AND(E75="Sponsor country (if multiple countries)",LEN(F75)-LEN(SUBSTITUTE(F75,";",""))&lt;&gt;LEN(F$11)-LEN(SUBSTITUTE(F$11,";",""))),"FORMAT_;",IF(AND(E75="Sponsor country (if multiple countries)",ISBLANK(F75)=FALSE,LEN(F75)-LEN(SUBSTITUTE(F75,";",""))=0),"FORMAT_;",IF(AND(E75="Sponsor country (if multiple countries)",ISBLANK(F75)=TRUE,LEN(F$11)-LEN(SUBSTITUTE(F$11,";",""))&lt;&gt;0),"FORMAT_;",IF(AND(E75="Originator country  (if multiple countries)",LEN(F75)-LEN(SUBSTITUTE(F75,";",""))&lt;&gt;0,ISBLANK(F75)=FALSE,LEN(F75)-LEN(SUBSTITUTE(F75,";",""))&lt;&gt;LEN(F$8)-LEN(SUBSTITUTE(F$8,";",""))),"FORMAT_;",IF(AND(E75="Originator country  (if multiple countries)",ISBLANK(F75)=FALSE,LEN(F75)-LEN(SUBSTITUTE(F75,";",""))=0),"FORMAT_;",IF(AND(E75="Originator country  (if multiple countries)",ISBLANK(F75)=TRUE,LEN(F$8)-LEN(SUBSTITUTE(F$8,";",""))&lt;&gt;0),"FORMAT_;",IF(AND(E75="Original lender country (if multiple countries)",ISBLANK(F75)=FALSE,LEN(F75)-LEN(SUBSTITUTE(F75,";",""))&lt;&gt;0,LEN(F75)-LEN(SUBSTITUTE(F75,";",""))&lt;&gt;LEN(F$14)-LEN(SUBSTITUTE(F$14,";",""))),"FORMAT_;",IF(AND(E75="Original lender country (if multiple countries)",ISBLANK(F75)=TRUE,LEN(F$14)-LEN(SUBSTITUTE(F$14,";",""))&lt;&gt;0),"FORMAT_;",IF(AND(E75="Original lender country (if multiple countries)",ISBLANK(F75)=FALSE,LEN(F75)-LEN(SUBSTITUTE(F75,";",""))=0),"FORMAT_;",IF(OR(AND(E75="Designated Entity LEI",LEN(F75)&lt;&gt;20),AND(G75="{LEI}",LEN(F75)&lt;&gt;0,LEN(F75)&lt;20),AND(G75="{ISIN}",LEN(F75)&lt;&gt;0,LEN(F75)&lt;12),AND(LEN(F75)&lt;&gt;20,E75="Retaining entity LEI",ISBLANK(F75)=FALSE),AND(E75="Instrument ISIN",ISBLANK(F75)=FALSE,LEN(F75)&gt;0,LEN(F75)&lt;11),AND(D75="M",LEFT(G75,4)="{DAT",LEN(F75)&lt;&gt;10)),"FORMAT_LEN",IF(OR(AND(F75&lt;&gt;"",LEFT(G75,4)&lt;&gt;"{TEX",ISNUMBER(SUMPRODUCT(FIND(MID(F75,ROW(INDIRECT("1:"&amp;LEN(F75))),1),W75)))=FALSE),AND(F75&lt;&gt;"",LEFT(G75,4)&lt;&gt;"{TEX",ISERROR(SUMPRODUCT(SEARCH(MID(F75,ROW(INDIRECT("1:"&amp;LEN(TRIM(F75)))),1)," "&amp;W75&amp;CHAR(10)&amp;"""")))=TRUE)),"FORMAT_CHAR",IF(LEFT(G75,4)="{TEX","TEXT","UNK")))))))))))))))))))))))))</f>
        <v>UNK</v>
      </c>
      <c r="V75" s="127" t="b" cm="1">
        <f t="array" aca="1" ref="V75" ca="1">IF(OR(LEN(F75)&gt;P75+1),FALSE,IF(LEFT(G75,5)="{TEXT",TRUE,IF(AND(ISBLANK(F75)=FALSE,G75="{DATE_TEXT-YYYY-MM-DD}",LEN(F75)&lt;&gt;10),FALSE,IF(AND(ISBLANK(F75)=FALSE,ISNUMBER(SUMPRODUCT(SEARCH(MID(F75,ROW(INDIRECT("1:"&amp;LEN(TRIM(F75)))),1)," "&amp;W75&amp;CHAR(10)&amp;"""")))=FALSE),FALSE,TRUE))))</f>
        <v>1</v>
      </c>
      <c r="W75" s="128" t="str">
        <f>IF(G75="{Applicable/N/A}","N/Aplicable",IF(E75="Designated Entity LEI","ABCDEFGHIJKLMNOPQRSTUVWXYZ0123456789",IF(OR(G75="{ISIN}",G75="{LEI}"),";ABCDEFGHIJKLMNOPQRSTUVWXYZ0123456789",IF(G75="{Master Trust/Other}","Master TuOhe",IF(E75="Securitisation type","Privateublc",IF(LEFT(G75,4)="{CA_",Val!B$21,IF(G75="{COUNTRY_EU_LIST}"," ;abcdefghijklmnopqrstuvwxyzABCDEFGHIJKLMNOPQRSTUVWXYZ0123456789",IF(OR(G75="{NOTIFICATION ID}",G75="{SECURITISATION ID}"),Val!B$15,IF(G75="{COUNTRY_EU}"," ;abcdefghijklmnopqrstuvwxyzABCDEFGHIJKLMNOPQRSTUVWXYZ",IF(G75="{Confirmed/Unconfirmed}","ConfirmedUnc",IF(G75="{Confirmed/Unconfirmed/N/A}","Confirmed/UncNA",IF(LEFT(G75,4)="{DAT","0123456789-",IF(LEFT(G75,4)="{Y/N","YN",IF(OR(LEFT(G75,4)="{N/A",LEFT(G75,4)="{LIS",LEFT(G75,4)="{No ",LEFT(G75,4)="{SEC",LEFT(G75,4)="{Mas"),Val!B$20,IF(LEFT(G75,4)="{TEX",Val!B$21,IF(LEFT(G75,4)="{ALP",Val!B$20,IF(LEFT(G75,4)="{COU",Val!B$20)))))))))))))))))</f>
        <v>ConfirmedUnc</v>
      </c>
      <c r="X75" s="133"/>
      <c r="Y75" s="133"/>
      <c r="Z75" s="133"/>
      <c r="AA75" s="133"/>
      <c r="AB75" s="135"/>
      <c r="AC75" s="135"/>
      <c r="AD75" s="133"/>
      <c r="AE75" s="133"/>
      <c r="AF75" s="133"/>
      <c r="AG75" s="130" t="s">
        <v>852</v>
      </c>
      <c r="AH75" s="133"/>
      <c r="AI75" s="118"/>
      <c r="AJ75" s="133"/>
      <c r="AK75" s="76"/>
    </row>
    <row r="76" spans="1:37" s="2" customFormat="1" ht="409.5" x14ac:dyDescent="0.25">
      <c r="A76" s="15" t="s">
        <v>1225</v>
      </c>
      <c r="B76" s="16" t="s">
        <v>337</v>
      </c>
      <c r="C76" s="20" t="s">
        <v>314</v>
      </c>
      <c r="D76" s="21" t="s">
        <v>52</v>
      </c>
      <c r="E76" s="22" t="s">
        <v>321</v>
      </c>
      <c r="F76" s="45" t="s">
        <v>1490</v>
      </c>
      <c r="G76" s="60" t="s">
        <v>272</v>
      </c>
      <c r="H76" s="158"/>
      <c r="I76" s="89" t="s">
        <v>1339</v>
      </c>
      <c r="J76" s="148" t="s">
        <v>317</v>
      </c>
      <c r="K76" s="146" t="s">
        <v>318</v>
      </c>
      <c r="L76" s="146" t="s">
        <v>319</v>
      </c>
      <c r="M76" s="146" t="s">
        <v>268</v>
      </c>
      <c r="N76" s="164" t="s">
        <v>247</v>
      </c>
      <c r="O76" s="127">
        <f t="shared" ca="1" si="5"/>
        <v>1</v>
      </c>
      <c r="P76" s="127">
        <v>32767</v>
      </c>
      <c r="Q76" s="128" t="str">
        <f ca="1">IF(AND(E76="Last notification date",MONTH(TODAY())&gt;9,DAY(TODAY())&gt;9),YEAR(TODAY())&amp;"-"&amp;MONTH(TODAY())&amp;"-"&amp;DAY(TODAY()),IF(AND(E76="Last notification date",MONTH(TODAY())&lt;9,DAY(TODAY())&lt;10),YEAR(TODAY())&amp;"-0"&amp;MONTH(TODAY())&amp;"-0"&amp;DAY(TODAY()),IF(AND(E76="Last notification date",MONTH(TODAY())&gt;9,DAY(TODAY())&lt;10),YEAR(TODAY())&amp;"-"&amp;MONTH(TODAY())&amp;"-0"&amp;DAY(TODAY()),IF(AND(E76="Last notification date",MONTH(TODAY())&lt;10,DAY(TODAY())&gt;9),YEAR(TODAY())&amp;"-0"&amp;MONTH(TODAY())&amp;"-"&amp;DAY(TODAY()),IF(LEFT(G76,4)="{SEC","SEC ID",IF(LEFT(G76,4)="{DAT","DATE",IF(LEFT(G76,4)="{TEX",Val!B$21,IF(LEFT(G76,4)="{ALP",Val!B$20,IF(LEFT(G76,4)="{COU",Val!B$20,IF(OR(LEFT(G76,4)="{ISI",LEFT(G76,4)="{LEI"),Val!B$17,IF(OR(LEFT(G76,4)="{CA_",LEFT(G76,4)="{Mas",LEFT(G76,4)="{Y/N",LEFT(G76,4)="{No ",LEFT(G76,4)="{N/A",LEFT(G76,4)="{Con",LEFT(G76,4)="{LIS"),"LIST","")))))))))))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6" s="127">
        <f t="shared" si="6"/>
        <v>1557</v>
      </c>
      <c r="S76" s="129"/>
      <c r="T76" s="127" t="str">
        <f t="shared" si="7"/>
        <v>UNK</v>
      </c>
      <c r="U76" s="127" t="str" cm="1">
        <f t="array" aca="1" ref="U76" ca="1">IF(AND(E76="Payment exemption explanation",ISBLANK(F76)=FALSE,F$77="Confirmed"),"FORMAT",IF(AND(E76="Historical Default and Loss Performance Data location",F$3="Public",ISBLANK(F76)=TRUE),"FORMAT",IF(AND(E75="Subject to severe clawback",F75="Y",ISBLANK(F76)=TRUE),"FORMAT",IF(AND(E75="Subject to severe clawback",F75="N",ISBLANK(F76)=FALSE),"FORMAT",IF(AND(OR(E76="Credit granting criteria supervision comment",E76="Credit granting criteria compliance comment"),ISBLANK(F76)=FALSE,OR(AND(F$34="N",E471="Originator (or original lender) is not a Credit institution"),AND(F$37="N",E$37="Originator (or original lender) is not a Credit institution"))),"FORMAT_S17",IF(AND(C76="STSS60",E76="Location of Liability cash flow model",ISBLANK(F76)=TRUE,F$3="Public"),"FORMAT_S60",IF(AND(C76="STSS58",E76="Historical Default and Loss Performance Data location",ISBLANK(F76)=TRUE,F$3="Public"),"FORMAT_S37",IF(AND(E76="Sponsor LEI",ISBLANK(F76)=TRUE,ISBLANK(F$8)=TRUE),"FORMAT_LEI",IF(AND(E76="Originator LEI",ISBLANK(F76)=TRUE,ISBLANK(F$11)=TRUE),"FORMAT_LEI",IF(OR(T76="EMPTY",P76+1&lt;LEN(F76),AND(G75="{Confirmed/Unconfirmed/N/A}",S76="N/A",F75="N/A",F76&lt;&gt;"")),"FORMAT",IF(OR(AND(E76="Non-ABCP securitisation unique identifier",MID(F76,21,1)&lt;&gt;"N"),AND(E76="ABCP transaction unique identifier",MID(F76,21,1)&lt;&gt;"T"),AND(E76="ABCP programme unique identifier",MID(F76,21,1)&lt;&gt;"P")),"FORMAT_SEC_ID",IF(AND(E76="Underlying exposures classification",F76&lt;&gt;"residential mortgages",F76&lt;&gt;"commercial mortgages",F76&lt;&gt;"credit facilities provided to individuals for personal, family or household consumption purposes",F76&lt;&gt;"credit facilities, including loans and leases, provided to any type of enterprise or corporation",F76&lt;&gt;"auto loans/leases",F76&lt;&gt;"credit-card receivables",F76&lt;&gt;"trade receivables",F76&lt;&gt;"others"),"FORMAT_LIST",IF(AND(E76="Instrument code",LEN(F76)-LEN(SUBSTITUTE(F76,";",""))&lt;&gt;LEN(F75)-LEN(SUBSTITUTE(F75,";",""))),"FORMAT_;",IF(AND(E76="Sponsor country (if multiple countries)",LEN(F76)-LEN(SUBSTITUTE(F76,";",""))&lt;&gt;LEN(F$11)-LEN(SUBSTITUTE(F$11,";",""))),"FORMAT_;",IF(AND(E76="Sponsor country (if multiple countries)",ISBLANK(F76)=FALSE,LEN(F76)-LEN(SUBSTITUTE(F76,";",""))=0),"FORMAT_;",IF(AND(E76="Sponsor country (if multiple countries)",ISBLANK(F76)=TRUE,LEN(F$11)-LEN(SUBSTITUTE(F$11,";",""))&lt;&gt;0),"FORMAT_;",IF(AND(E76="Originator country  (if multiple countries)",LEN(F76)-LEN(SUBSTITUTE(F76,";",""))&lt;&gt;0,ISBLANK(F76)=FALSE,LEN(F76)-LEN(SUBSTITUTE(F76,";",""))&lt;&gt;LEN(F$8)-LEN(SUBSTITUTE(F$8,";",""))),"FORMAT_;",IF(AND(E76="Originator country  (if multiple countries)",ISBLANK(F76)=FALSE,LEN(F76)-LEN(SUBSTITUTE(F76,";",""))=0),"FORMAT_;",IF(AND(E76="Originator country  (if multiple countries)",ISBLANK(F76)=TRUE,LEN(F$8)-LEN(SUBSTITUTE(F$8,";",""))&lt;&gt;0),"FORMAT_;",IF(AND(E76="Original lender country (if multiple countries)",ISBLANK(F76)=FALSE,LEN(F76)-LEN(SUBSTITUTE(F76,";",""))&lt;&gt;0,LEN(F76)-LEN(SUBSTITUTE(F76,";",""))&lt;&gt;LEN(F$14)-LEN(SUBSTITUTE(F$14,";",""))),"FORMAT_;",IF(AND(E76="Original lender country (if multiple countries)",ISBLANK(F76)=TRUE,LEN(F$14)-LEN(SUBSTITUTE(F$14,";",""))&lt;&gt;0),"FORMAT_;",IF(AND(E76="Original lender country (if multiple countries)",ISBLANK(F76)=FALSE,LEN(F76)-LEN(SUBSTITUTE(F76,";",""))=0),"FORMAT_;",IF(OR(AND(E76="Designated Entity LEI",LEN(F76)&lt;&gt;20),AND(G76="{LEI}",LEN(F76)&lt;&gt;0,LEN(F76)&lt;20),AND(G76="{ISIN}",LEN(F76)&lt;&gt;0,LEN(F76)&lt;12),AND(LEN(F76)&lt;&gt;20,E76="Retaining entity LEI",ISBLANK(F76)=FALSE),AND(E76="Instrument ISIN",ISBLANK(F76)=FALSE,LEN(F76)&gt;0,LEN(F76)&lt;11),AND(D76="M",LEFT(G76,4)="{DAT",LEN(F76)&lt;&gt;10)),"FORMAT_LEN",IF(OR(AND(F76&lt;&gt;"",LEFT(G76,4)&lt;&gt;"{TEX",ISNUMBER(SUMPRODUCT(FIND(MID(F76,ROW(INDIRECT("1:"&amp;LEN(F76))),1),W76)))=FALSE),AND(F76&lt;&gt;"",LEFT(G76,4)&lt;&gt;"{TEX",ISERROR(SUMPRODUCT(SEARCH(MID(F76,ROW(INDIRECT("1:"&amp;LEN(TRIM(F76)))),1)," "&amp;W76&amp;CHAR(10)&amp;"""")))=TRUE)),"FORMAT_CHAR",IF(LEFT(G76,4)="{TEX","TEXT","UNK")))))))))))))))))))))))))</f>
        <v>TEXT</v>
      </c>
      <c r="V76" s="127" t="b" cm="1">
        <f t="array" aca="1" ref="V76" ca="1">IF(OR(LEN(F76)&gt;P76+1),FALSE,IF(LEFT(G76,5)="{TEXT",TRUE,IF(AND(ISBLANK(F76)=FALSE,G76="{DATE_TEXT-YYYY-MM-DD}",LEN(F76)&lt;&gt;10),FALSE,IF(AND(ISBLANK(F76)=FALSE,ISNUMBER(SUMPRODUCT(SEARCH(MID(F76,ROW(INDIRECT("1:"&amp;LEN(TRIM(F76)))),1)," "&amp;W76&amp;CHAR(10)&amp;"""")))=FALSE),FALSE,TRUE))))</f>
        <v>1</v>
      </c>
      <c r="W76" s="128" t="str">
        <f>IF(G76="{Applicable/N/A}","N/Aplicable",IF(E76="Designated Entity LEI","ABCDEFGHIJKLMNOPQRSTUVWXYZ0123456789",IF(OR(G76="{ISIN}",G76="{LEI}"),";ABCDEFGHIJKLMNOPQRSTUVWXYZ0123456789",IF(G76="{Master Trust/Other}","Master TuOhe",IF(E76="Securitisation type","Privateublc",IF(LEFT(G76,4)="{CA_",Val!B$21,IF(G76="{COUNTRY_EU_LIST}"," ;abcdefghijklmnopqrstuvwxyzABCDEFGHIJKLMNOPQRSTUVWXYZ0123456789",IF(OR(G76="{NOTIFICATION ID}",G76="{SECURITISATION ID}"),Val!B$15,IF(G76="{COUNTRY_EU}"," ;abcdefghijklmnopqrstuvwxyzABCDEFGHIJKLMNOPQRSTUVWXYZ",IF(G76="{Confirmed/Unconfirmed}","ConfirmedUnc",IF(G76="{Confirmed/Unconfirmed/N/A}","Confirmed/UncNA",IF(LEFT(G76,4)="{DAT","0123456789-",IF(LEFT(G76,4)="{Y/N","YN",IF(OR(LEFT(G76,4)="{N/A",LEFT(G76,4)="{LIS",LEFT(G76,4)="{No ",LEFT(G76,4)="{SEC",LEFT(G76,4)="{Mas"),Val!B$20,IF(LEFT(G76,4)="{TEX",Val!B$21,IF(LEFT(G76,4)="{ALP",Val!B$20,IF(LEFT(G76,4)="{COU",Val!B$20)))))))))))))))))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6" s="133"/>
      <c r="Y76" s="133"/>
      <c r="Z76" s="133"/>
      <c r="AA76" s="133"/>
      <c r="AB76" s="135"/>
      <c r="AC76" s="135"/>
      <c r="AD76" s="133"/>
      <c r="AE76" s="133"/>
      <c r="AF76" s="133"/>
      <c r="AG76" s="130" t="s">
        <v>864</v>
      </c>
      <c r="AH76" s="133"/>
      <c r="AI76" s="118"/>
      <c r="AJ76" s="133"/>
      <c r="AK76" s="76"/>
    </row>
    <row r="77" spans="1:37" s="2" customFormat="1" ht="150" x14ac:dyDescent="0.25">
      <c r="A77" s="15" t="s">
        <v>1226</v>
      </c>
      <c r="B77" s="16" t="s">
        <v>345</v>
      </c>
      <c r="C77" s="20" t="s">
        <v>323</v>
      </c>
      <c r="D77" s="21" t="s">
        <v>52</v>
      </c>
      <c r="E77" s="22" t="s">
        <v>324</v>
      </c>
      <c r="F77" s="59" t="s">
        <v>175</v>
      </c>
      <c r="G77" s="60" t="s">
        <v>190</v>
      </c>
      <c r="H77" s="156" t="s">
        <v>325</v>
      </c>
      <c r="I77" s="89" t="s">
        <v>1427</v>
      </c>
      <c r="J77" s="137" t="s">
        <v>326</v>
      </c>
      <c r="K77" s="139" t="s">
        <v>327</v>
      </c>
      <c r="L77" s="139" t="s">
        <v>328</v>
      </c>
      <c r="M77" s="139" t="s">
        <v>171</v>
      </c>
      <c r="N77" s="141" t="s">
        <v>329</v>
      </c>
      <c r="O77" s="127">
        <f t="shared" ca="1" si="5"/>
        <v>1</v>
      </c>
      <c r="P77" s="127">
        <v>12</v>
      </c>
      <c r="Q77" s="128" t="str">
        <f ca="1">IF(AND(E77="Last notification date",MONTH(TODAY())&gt;9,DAY(TODAY())&gt;9),YEAR(TODAY())&amp;"-"&amp;MONTH(TODAY())&amp;"-"&amp;DAY(TODAY()),IF(AND(E77="Last notification date",MONTH(TODAY())&lt;9,DAY(TODAY())&lt;10),YEAR(TODAY())&amp;"-0"&amp;MONTH(TODAY())&amp;"-0"&amp;DAY(TODAY()),IF(AND(E77="Last notification date",MONTH(TODAY())&gt;9,DAY(TODAY())&lt;10),YEAR(TODAY())&amp;"-"&amp;MONTH(TODAY())&amp;"-0"&amp;DAY(TODAY()),IF(AND(E77="Last notification date",MONTH(TODAY())&lt;10,DAY(TODAY())&gt;9),YEAR(TODAY())&amp;"-0"&amp;MONTH(TODAY())&amp;"-"&amp;DAY(TODAY()),IF(LEFT(G77,4)="{SEC","SEC ID",IF(LEFT(G77,4)="{DAT","DATE",IF(LEFT(G77,4)="{TEX",Val!B$21,IF(LEFT(G77,4)="{ALP",Val!B$20,IF(LEFT(G77,4)="{COU",Val!B$20,IF(OR(LEFT(G77,4)="{ISI",LEFT(G77,4)="{LEI"),Val!B$17,IF(OR(LEFT(G77,4)="{CA_",LEFT(G77,4)="{Mas",LEFT(G77,4)="{Y/N",LEFT(G77,4)="{No ",LEFT(G77,4)="{N/A",LEFT(G77,4)="{Con",LEFT(G77,4)="{LIS"),"LIST","")))))))))))</f>
        <v>LIST</v>
      </c>
      <c r="R77" s="127">
        <f t="shared" si="6"/>
        <v>9</v>
      </c>
      <c r="S77" s="129"/>
      <c r="T77" s="127" t="str">
        <f t="shared" si="7"/>
        <v>UNK</v>
      </c>
      <c r="U77" s="127" t="str" cm="1">
        <f t="array" aca="1" ref="U77" ca="1">IF(AND(E77="Payment exemption explanation",ISBLANK(F77)=FALSE,F$77="Confirmed"),"FORMAT",IF(AND(E77="Historical Default and Loss Performance Data location",F$3="Public",ISBLANK(F77)=TRUE),"FORMAT",IF(AND(E76="Subject to severe clawback",F76="Y",ISBLANK(F77)=TRUE),"FORMAT",IF(AND(E76="Subject to severe clawback",F76="N",ISBLANK(F77)=FALSE),"FORMAT",IF(AND(OR(E77="Credit granting criteria supervision comment",E77="Credit granting criteria compliance comment"),ISBLANK(F77)=FALSE,OR(AND(F$34="N",E472="Originator (or original lender) is not a Credit institution"),AND(F$37="N",E$37="Originator (or original lender) is not a Credit institution"))),"FORMAT_S17",IF(AND(C77="STSS60",E77="Location of Liability cash flow model",ISBLANK(F77)=TRUE,F$3="Public"),"FORMAT_S60",IF(AND(C77="STSS58",E77="Historical Default and Loss Performance Data location",ISBLANK(F77)=TRUE,F$3="Public"),"FORMAT_S37",IF(AND(E77="Sponsor LEI",ISBLANK(F77)=TRUE,ISBLANK(F$8)=TRUE),"FORMAT_LEI",IF(AND(E77="Originator LEI",ISBLANK(F77)=TRUE,ISBLANK(F$11)=TRUE),"FORMAT_LEI",IF(OR(T77="EMPTY",P77+1&lt;LEN(F77),AND(G76="{Confirmed/Unconfirmed/N/A}",S77="N/A",F76="N/A",F77&lt;&gt;"")),"FORMAT",IF(OR(AND(E77="Non-ABCP securitisation unique identifier",MID(F77,21,1)&lt;&gt;"N"),AND(E77="ABCP transaction unique identifier",MID(F77,21,1)&lt;&gt;"T"),AND(E77="ABCP programme unique identifier",MID(F77,21,1)&lt;&gt;"P")),"FORMAT_SEC_ID",IF(AND(E77="Underlying exposures classification",F77&lt;&gt;"residential mortgages",F77&lt;&gt;"commercial mortgages",F77&lt;&gt;"credit facilities provided to individuals for personal, family or household consumption purposes",F77&lt;&gt;"credit facilities, including loans and leases, provided to any type of enterprise or corporation",F77&lt;&gt;"auto loans/leases",F77&lt;&gt;"credit-card receivables",F77&lt;&gt;"trade receivables",F77&lt;&gt;"others"),"FORMAT_LIST",IF(AND(E77="Instrument code",LEN(F77)-LEN(SUBSTITUTE(F77,";",""))&lt;&gt;LEN(F76)-LEN(SUBSTITUTE(F76,";",""))),"FORMAT_;",IF(AND(E77="Sponsor country (if multiple countries)",LEN(F77)-LEN(SUBSTITUTE(F77,";",""))&lt;&gt;LEN(F$11)-LEN(SUBSTITUTE(F$11,";",""))),"FORMAT_;",IF(AND(E77="Sponsor country (if multiple countries)",ISBLANK(F77)=FALSE,LEN(F77)-LEN(SUBSTITUTE(F77,";",""))=0),"FORMAT_;",IF(AND(E77="Sponsor country (if multiple countries)",ISBLANK(F77)=TRUE,LEN(F$11)-LEN(SUBSTITUTE(F$11,";",""))&lt;&gt;0),"FORMAT_;",IF(AND(E77="Originator country  (if multiple countries)",LEN(F77)-LEN(SUBSTITUTE(F77,";",""))&lt;&gt;0,ISBLANK(F77)=FALSE,LEN(F77)-LEN(SUBSTITUTE(F77,";",""))&lt;&gt;LEN(F$8)-LEN(SUBSTITUTE(F$8,";",""))),"FORMAT_;",IF(AND(E77="Originator country  (if multiple countries)",ISBLANK(F77)=FALSE,LEN(F77)-LEN(SUBSTITUTE(F77,";",""))=0),"FORMAT_;",IF(AND(E77="Originator country  (if multiple countries)",ISBLANK(F77)=TRUE,LEN(F$8)-LEN(SUBSTITUTE(F$8,";",""))&lt;&gt;0),"FORMAT_;",IF(AND(E77="Original lender country (if multiple countries)",ISBLANK(F77)=FALSE,LEN(F77)-LEN(SUBSTITUTE(F77,";",""))&lt;&gt;0,LEN(F77)-LEN(SUBSTITUTE(F77,";",""))&lt;&gt;LEN(F$14)-LEN(SUBSTITUTE(F$14,";",""))),"FORMAT_;",IF(AND(E77="Original lender country (if multiple countries)",ISBLANK(F77)=TRUE,LEN(F$14)-LEN(SUBSTITUTE(F$14,";",""))&lt;&gt;0),"FORMAT_;",IF(AND(E77="Original lender country (if multiple countries)",ISBLANK(F77)=FALSE,LEN(F77)-LEN(SUBSTITUTE(F77,";",""))=0),"FORMAT_;",IF(OR(AND(E77="Designated Entity LEI",LEN(F77)&lt;&gt;20),AND(G77="{LEI}",LEN(F77)&lt;&gt;0,LEN(F77)&lt;20),AND(G77="{ISIN}",LEN(F77)&lt;&gt;0,LEN(F77)&lt;12),AND(LEN(F77)&lt;&gt;20,E77="Retaining entity LEI",ISBLANK(F77)=FALSE),AND(E77="Instrument ISIN",ISBLANK(F77)=FALSE,LEN(F77)&gt;0,LEN(F77)&lt;11),AND(D77="M",LEFT(G77,4)="{DAT",LEN(F77)&lt;&gt;10)),"FORMAT_LEN",IF(OR(AND(F77&lt;&gt;"",LEFT(G77,4)&lt;&gt;"{TEX",ISNUMBER(SUMPRODUCT(FIND(MID(F77,ROW(INDIRECT("1:"&amp;LEN(F77))),1),W77)))=FALSE),AND(F77&lt;&gt;"",LEFT(G77,4)&lt;&gt;"{TEX",ISERROR(SUMPRODUCT(SEARCH(MID(F77,ROW(INDIRECT("1:"&amp;LEN(TRIM(F77)))),1)," "&amp;W77&amp;CHAR(10)&amp;"""")))=TRUE)),"FORMAT_CHAR",IF(LEFT(G77,4)="{TEX","TEXT","UNK")))))))))))))))))))))))))</f>
        <v>UNK</v>
      </c>
      <c r="V77" s="127" t="b" cm="1">
        <f t="array" aca="1" ref="V77" ca="1">IF(OR(LEN(F77)&gt;P77+1),FALSE,IF(LEFT(G77,5)="{TEXT",TRUE,IF(AND(ISBLANK(F77)=FALSE,G77="{DATE_TEXT-YYYY-MM-DD}",LEN(F77)&lt;&gt;10),FALSE,IF(AND(ISBLANK(F77)=FALSE,ISNUMBER(SUMPRODUCT(SEARCH(MID(F77,ROW(INDIRECT("1:"&amp;LEN(TRIM(F77)))),1)," "&amp;W77&amp;CHAR(10)&amp;"""")))=FALSE),FALSE,TRUE))))</f>
        <v>1</v>
      </c>
      <c r="W77" s="128" t="str">
        <f>IF(G77="{Applicable/N/A}","N/Aplicable",IF(E77="Designated Entity LEI","ABCDEFGHIJKLMNOPQRSTUVWXYZ0123456789",IF(OR(G77="{ISIN}",G77="{LEI}"),";ABCDEFGHIJKLMNOPQRSTUVWXYZ0123456789",IF(G77="{Master Trust/Other}","Master TuOhe",IF(E77="Securitisation type","Privateublc",IF(LEFT(G77,4)="{CA_",Val!B$21,IF(G77="{COUNTRY_EU_LIST}"," ;abcdefghijklmnopqrstuvwxyzABCDEFGHIJKLMNOPQRSTUVWXYZ0123456789",IF(OR(G77="{NOTIFICATION ID}",G77="{SECURITISATION ID}"),Val!B$15,IF(G77="{COUNTRY_EU}"," ;abcdefghijklmnopqrstuvwxyzABCDEFGHIJKLMNOPQRSTUVWXYZ",IF(G77="{Confirmed/Unconfirmed}","ConfirmedUnc",IF(G77="{Confirmed/Unconfirmed/N/A}","Confirmed/UncNA",IF(LEFT(G77,4)="{DAT","0123456789-",IF(LEFT(G77,4)="{Y/N","YN",IF(OR(LEFT(G77,4)="{N/A",LEFT(G77,4)="{LIS",LEFT(G77,4)="{No ",LEFT(G77,4)="{SEC",LEFT(G77,4)="{Mas"),Val!B$20,IF(LEFT(G77,4)="{TEX",Val!B$21,IF(LEFT(G77,4)="{ALP",Val!B$20,IF(LEFT(G77,4)="{COU",Val!B$20)))))))))))))))))</f>
        <v>ConfirmedUnc</v>
      </c>
      <c r="X77" s="133"/>
      <c r="Y77" s="133"/>
      <c r="Z77" s="133"/>
      <c r="AA77" s="133"/>
      <c r="AB77" s="135"/>
      <c r="AC77" s="135"/>
      <c r="AD77" s="133"/>
      <c r="AE77" s="133"/>
      <c r="AF77" s="133"/>
      <c r="AG77" s="130" t="s">
        <v>834</v>
      </c>
      <c r="AH77" s="133"/>
      <c r="AI77" s="118"/>
      <c r="AJ77" s="133"/>
      <c r="AK77" s="76"/>
    </row>
    <row r="78" spans="1:37" s="2" customFormat="1" ht="285" x14ac:dyDescent="0.25">
      <c r="A78" s="15" t="s">
        <v>1227</v>
      </c>
      <c r="B78" s="16" t="s">
        <v>347</v>
      </c>
      <c r="C78" s="24" t="s">
        <v>323</v>
      </c>
      <c r="D78" s="25" t="s">
        <v>46</v>
      </c>
      <c r="E78" s="26" t="s">
        <v>331</v>
      </c>
      <c r="F78" s="63" t="s">
        <v>1461</v>
      </c>
      <c r="G78" s="110" t="s">
        <v>114</v>
      </c>
      <c r="H78" s="158"/>
      <c r="I78" s="89" t="s">
        <v>1336</v>
      </c>
      <c r="J78" s="147" t="s">
        <v>326</v>
      </c>
      <c r="K78" s="149"/>
      <c r="L78" s="149" t="s">
        <v>328</v>
      </c>
      <c r="M78" s="149" t="s">
        <v>171</v>
      </c>
      <c r="N78" s="165" t="s">
        <v>329</v>
      </c>
      <c r="O78" s="127">
        <f t="shared" ca="1" si="5"/>
        <v>1</v>
      </c>
      <c r="P78" s="127">
        <v>5000</v>
      </c>
      <c r="Q78" s="128" t="str">
        <f ca="1">IF(AND(E78="Last notification date",MONTH(TODAY())&gt;9,DAY(TODAY())&gt;9),YEAR(TODAY())&amp;"-"&amp;MONTH(TODAY())&amp;"-"&amp;DAY(TODAY()),IF(AND(E78="Last notification date",MONTH(TODAY())&lt;9,DAY(TODAY())&lt;10),YEAR(TODAY())&amp;"-0"&amp;MONTH(TODAY())&amp;"-0"&amp;DAY(TODAY()),IF(AND(E78="Last notification date",MONTH(TODAY())&gt;9,DAY(TODAY())&lt;10),YEAR(TODAY())&amp;"-"&amp;MONTH(TODAY())&amp;"-0"&amp;DAY(TODAY()),IF(AND(E78="Last notification date",MONTH(TODAY())&lt;10,DAY(TODAY())&gt;9),YEAR(TODAY())&amp;"-0"&amp;MONTH(TODAY())&amp;"-"&amp;DAY(TODAY()),IF(LEFT(G78,4)="{SEC","SEC ID",IF(LEFT(G78,4)="{DAT","DATE",IF(LEFT(G78,4)="{TEX",Val!B$21,IF(LEFT(G78,4)="{ALP",Val!B$20,IF(LEFT(G78,4)="{COU",Val!B$20,IF(OR(LEFT(G78,4)="{ISI",LEFT(G78,4)="{LEI"),Val!B$17,IF(OR(LEFT(G78,4)="{CA_",LEFT(G78,4)="{Mas",LEFT(G78,4)="{Y/N",LEFT(G78,4)="{No ",LEFT(G78,4)="{N/A",LEFT(G78,4)="{Con",LEFT(G78,4)="{LIS"),"LIST","")))))))))))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78" s="127">
        <f t="shared" si="6"/>
        <v>843</v>
      </c>
      <c r="S78" s="129"/>
      <c r="T78" s="127" t="str">
        <f t="shared" si="7"/>
        <v>UNK</v>
      </c>
      <c r="U78" s="127" t="str" cm="1">
        <f t="array" aca="1" ref="U78" ca="1">IF(AND(E78="Payment exemption explanation",ISBLANK(F78)=FALSE,F$77="Confirmed"),"FORMAT",IF(AND(E78="Historical Default and Loss Performance Data location",F$3="Public",ISBLANK(F78)=TRUE),"FORMAT",IF(AND(E77="Subject to severe clawback",F77="Y",ISBLANK(F78)=TRUE),"FORMAT",IF(AND(E77="Subject to severe clawback",F77="N",ISBLANK(F78)=FALSE),"FORMAT",IF(AND(OR(E78="Credit granting criteria supervision comment",E78="Credit granting criteria compliance comment"),ISBLANK(F78)=FALSE,OR(AND(F$34="N",E473="Originator (or original lender) is not a Credit institution"),AND(F$37="N",E$37="Originator (or original lender) is not a Credit institution"))),"FORMAT_S17",IF(AND(C78="STSS60",E78="Location of Liability cash flow model",ISBLANK(F78)=TRUE,F$3="Public"),"FORMAT_S60",IF(AND(C78="STSS58",E78="Historical Default and Loss Performance Data location",ISBLANK(F78)=TRUE,F$3="Public"),"FORMAT_S37",IF(AND(E78="Sponsor LEI",ISBLANK(F78)=TRUE,ISBLANK(F$8)=TRUE),"FORMAT_LEI",IF(AND(E78="Originator LEI",ISBLANK(F78)=TRUE,ISBLANK(F$11)=TRUE),"FORMAT_LEI",IF(OR(T78="EMPTY",P78+1&lt;LEN(F78),AND(G77="{Confirmed/Unconfirmed/N/A}",S78="N/A",F77="N/A",F78&lt;&gt;"")),"FORMAT",IF(OR(AND(E78="Non-ABCP securitisation unique identifier",MID(F78,21,1)&lt;&gt;"N"),AND(E78="ABCP transaction unique identifier",MID(F78,21,1)&lt;&gt;"T"),AND(E78="ABCP programme unique identifier",MID(F78,21,1)&lt;&gt;"P")),"FORMAT_SEC_ID",IF(AND(E78="Underlying exposures classification",F78&lt;&gt;"residential mortgages",F78&lt;&gt;"commercial mortgages",F78&lt;&gt;"credit facilities provided to individuals for personal, family or household consumption purposes",F78&lt;&gt;"credit facilities, including loans and leases, provided to any type of enterprise or corporation",F78&lt;&gt;"auto loans/leases",F78&lt;&gt;"credit-card receivables",F78&lt;&gt;"trade receivables",F78&lt;&gt;"others"),"FORMAT_LIST",IF(AND(E78="Instrument code",LEN(F78)-LEN(SUBSTITUTE(F78,";",""))&lt;&gt;LEN(F77)-LEN(SUBSTITUTE(F77,";",""))),"FORMAT_;",IF(AND(E78="Sponsor country (if multiple countries)",LEN(F78)-LEN(SUBSTITUTE(F78,";",""))&lt;&gt;LEN(F$11)-LEN(SUBSTITUTE(F$11,";",""))),"FORMAT_;",IF(AND(E78="Sponsor country (if multiple countries)",ISBLANK(F78)=FALSE,LEN(F78)-LEN(SUBSTITUTE(F78,";",""))=0),"FORMAT_;",IF(AND(E78="Sponsor country (if multiple countries)",ISBLANK(F78)=TRUE,LEN(F$11)-LEN(SUBSTITUTE(F$11,";",""))&lt;&gt;0),"FORMAT_;",IF(AND(E78="Originator country  (if multiple countries)",LEN(F78)-LEN(SUBSTITUTE(F78,";",""))&lt;&gt;0,ISBLANK(F78)=FALSE,LEN(F78)-LEN(SUBSTITUTE(F78,";",""))&lt;&gt;LEN(F$8)-LEN(SUBSTITUTE(F$8,";",""))),"FORMAT_;",IF(AND(E78="Originator country  (if multiple countries)",ISBLANK(F78)=FALSE,LEN(F78)-LEN(SUBSTITUTE(F78,";",""))=0),"FORMAT_;",IF(AND(E78="Originator country  (if multiple countries)",ISBLANK(F78)=TRUE,LEN(F$8)-LEN(SUBSTITUTE(F$8,";",""))&lt;&gt;0),"FORMAT_;",IF(AND(E78="Original lender country (if multiple countries)",ISBLANK(F78)=FALSE,LEN(F78)-LEN(SUBSTITUTE(F78,";",""))&lt;&gt;0,LEN(F78)-LEN(SUBSTITUTE(F78,";",""))&lt;&gt;LEN(F$14)-LEN(SUBSTITUTE(F$14,";",""))),"FORMAT_;",IF(AND(E78="Original lender country (if multiple countries)",ISBLANK(F78)=TRUE,LEN(F$14)-LEN(SUBSTITUTE(F$14,";",""))&lt;&gt;0),"FORMAT_;",IF(AND(E78="Original lender country (if multiple countries)",ISBLANK(F78)=FALSE,LEN(F78)-LEN(SUBSTITUTE(F78,";",""))=0),"FORMAT_;",IF(OR(AND(E78="Designated Entity LEI",LEN(F78)&lt;&gt;20),AND(G78="{LEI}",LEN(F78)&lt;&gt;0,LEN(F78)&lt;20),AND(G78="{ISIN}",LEN(F78)&lt;&gt;0,LEN(F78)&lt;12),AND(LEN(F78)&lt;&gt;20,E78="Retaining entity LEI",ISBLANK(F78)=FALSE),AND(E78="Instrument ISIN",ISBLANK(F78)=FALSE,LEN(F78)&gt;0,LEN(F78)&lt;11),AND(D78="M",LEFT(G78,4)="{DAT",LEN(F78)&lt;&gt;10)),"FORMAT_LEN",IF(OR(AND(F78&lt;&gt;"",LEFT(G78,4)&lt;&gt;"{TEX",ISNUMBER(SUMPRODUCT(FIND(MID(F78,ROW(INDIRECT("1:"&amp;LEN(F78))),1),W78)))=FALSE),AND(F78&lt;&gt;"",LEFT(G78,4)&lt;&gt;"{TEX",ISERROR(SUMPRODUCT(SEARCH(MID(F78,ROW(INDIRECT("1:"&amp;LEN(TRIM(F78)))),1)," "&amp;W78&amp;CHAR(10)&amp;"""")))=TRUE)),"FORMAT_CHAR",IF(LEFT(G78,4)="{TEX","TEXT","UNK")))))))))))))))))))))))))</f>
        <v>TEXT</v>
      </c>
      <c r="V78" s="127" t="b" cm="1">
        <f t="array" aca="1" ref="V78" ca="1">IF(OR(LEN(F78)&gt;P78+1),FALSE,IF(LEFT(G78,5)="{TEXT",TRUE,IF(AND(ISBLANK(F78)=FALSE,G78="{DATE_TEXT-YYYY-MM-DD}",LEN(F78)&lt;&gt;10),FALSE,IF(AND(ISBLANK(F78)=FALSE,ISNUMBER(SUMPRODUCT(SEARCH(MID(F78,ROW(INDIRECT("1:"&amp;LEN(TRIM(F78)))),1)," "&amp;W78&amp;CHAR(10)&amp;"""")))=FALSE),FALSE,TRUE))))</f>
        <v>1</v>
      </c>
      <c r="W78" s="128" t="str">
        <f>IF(G78="{Applicable/N/A}","N/Aplicable",IF(E78="Designated Entity LEI","ABCDEFGHIJKLMNOPQRSTUVWXYZ0123456789",IF(OR(G78="{ISIN}",G78="{LEI}"),";ABCDEFGHIJKLMNOPQRSTUVWXYZ0123456789",IF(G78="{Master Trust/Other}","Master TuOhe",IF(E78="Securitisation type","Privateublc",IF(LEFT(G78,4)="{CA_",Val!B$21,IF(G78="{COUNTRY_EU_LIST}"," ;abcdefghijklmnopqrstuvwxyzABCDEFGHIJKLMNOPQRSTUVWXYZ0123456789",IF(OR(G78="{NOTIFICATION ID}",G78="{SECURITISATION ID}"),Val!B$15,IF(G78="{COUNTRY_EU}"," ;abcdefghijklmnopqrstuvwxyzABCDEFGHIJKLMNOPQRSTUVWXYZ",IF(G78="{Confirmed/Unconfirmed}","ConfirmedUnc",IF(G78="{Confirmed/Unconfirmed/N/A}","Confirmed/UncNA",IF(LEFT(G78,4)="{DAT","0123456789-",IF(LEFT(G78,4)="{Y/N","YN",IF(OR(LEFT(G78,4)="{N/A",LEFT(G78,4)="{LIS",LEFT(G78,4)="{No ",LEFT(G78,4)="{SEC",LEFT(G78,4)="{Mas"),Val!B$20,IF(LEFT(G78,4)="{TEX",Val!B$21,IF(LEFT(G78,4)="{ALP",Val!B$20,IF(LEFT(G78,4)="{COU",Val!B$20)))))))))))))))))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78" s="133"/>
      <c r="Y78" s="133"/>
      <c r="Z78" s="133"/>
      <c r="AA78" s="133"/>
      <c r="AB78" s="135"/>
      <c r="AC78" s="135"/>
      <c r="AD78" s="133"/>
      <c r="AE78" s="133"/>
      <c r="AF78" s="133"/>
      <c r="AG78" s="130" t="s">
        <v>854</v>
      </c>
      <c r="AH78" s="133"/>
      <c r="AI78" s="118"/>
      <c r="AJ78" s="133"/>
      <c r="AK78" s="76"/>
    </row>
    <row r="79" spans="1:37" s="2" customFormat="1" ht="295.5" customHeight="1" x14ac:dyDescent="0.25">
      <c r="A79" s="15" t="s">
        <v>1228</v>
      </c>
      <c r="B79" s="16" t="s">
        <v>355</v>
      </c>
      <c r="C79" s="17" t="s">
        <v>323</v>
      </c>
      <c r="D79" s="18" t="s">
        <v>62</v>
      </c>
      <c r="E79" s="23" t="s">
        <v>333</v>
      </c>
      <c r="F79" s="62"/>
      <c r="G79" s="109" t="s">
        <v>36</v>
      </c>
      <c r="H79" s="156" t="s">
        <v>334</v>
      </c>
      <c r="I79" s="89" t="s">
        <v>1454</v>
      </c>
      <c r="J79" s="147" t="s">
        <v>326</v>
      </c>
      <c r="K79" s="149"/>
      <c r="L79" s="149" t="s">
        <v>328</v>
      </c>
      <c r="M79" s="149" t="s">
        <v>171</v>
      </c>
      <c r="N79" s="165" t="s">
        <v>329</v>
      </c>
      <c r="O79" s="127">
        <f t="shared" ca="1" si="5"/>
        <v>1</v>
      </c>
      <c r="P79" s="127">
        <v>35</v>
      </c>
      <c r="Q79" s="128" t="str">
        <f ca="1">IF(AND(E79="Last notification date",MONTH(TODAY())&gt;9,DAY(TODAY())&gt;9),YEAR(TODAY())&amp;"-"&amp;MONTH(TODAY())&amp;"-"&amp;DAY(TODAY()),IF(AND(E79="Last notification date",MONTH(TODAY())&lt;9,DAY(TODAY())&lt;10),YEAR(TODAY())&amp;"-0"&amp;MONTH(TODAY())&amp;"-0"&amp;DAY(TODAY()),IF(AND(E79="Last notification date",MONTH(TODAY())&gt;9,DAY(TODAY())&lt;10),YEAR(TODAY())&amp;"-"&amp;MONTH(TODAY())&amp;"-0"&amp;DAY(TODAY()),IF(AND(E79="Last notification date",MONTH(TODAY())&lt;10,DAY(TODAY())&gt;9),YEAR(TODAY())&amp;"-0"&amp;MONTH(TODAY())&amp;"-"&amp;DAY(TODAY()),IF(LEFT(G79,4)="{SEC","SEC ID",IF(LEFT(G79,4)="{DAT","DATE",IF(LEFT(G79,4)="{TEX",Val!B$21,IF(LEFT(G79,4)="{ALP",Val!B$20,IF(LEFT(G79,4)="{COU",Val!B$20,IF(OR(LEFT(G79,4)="{ISI",LEFT(G79,4)="{LEI"),Val!B$17,IF(OR(LEFT(G79,4)="{CA_",LEFT(G79,4)="{Mas",LEFT(G79,4)="{Y/N",LEFT(G79,4)="{No ",LEFT(G79,4)="{N/A",LEFT(G79,4)="{Con",LEFT(G79,4)="{LIS"),"LIST","")))))))))))</f>
        <v>LIST</v>
      </c>
      <c r="R79" s="127">
        <f t="shared" si="6"/>
        <v>0</v>
      </c>
      <c r="S79" s="129"/>
      <c r="T79" s="127" t="str">
        <f t="shared" si="7"/>
        <v>BLANK</v>
      </c>
      <c r="U79" s="127" t="str" cm="1">
        <f t="array" aca="1" ref="U79" ca="1">IF(AND(E79="Payment exemption explanation",ISBLANK(F79)=FALSE,F$77="Confirmed"),"FORMAT",IF(AND(E79="Historical Default and Loss Performance Data location",F$3="Public",ISBLANK(F79)=TRUE),"FORMAT",IF(AND(E78="Subject to severe clawback",F78="Y",ISBLANK(F79)=TRUE),"FORMAT",IF(AND(E78="Subject to severe clawback",F78="N",ISBLANK(F79)=FALSE),"FORMAT",IF(AND(OR(E79="Credit granting criteria supervision comment",E79="Credit granting criteria compliance comment"),ISBLANK(F79)=FALSE,OR(AND(F$34="N",E474="Originator (or original lender) is not a Credit institution"),AND(F$37="N",E$37="Originator (or original lender) is not a Credit institution"))),"FORMAT_S17",IF(AND(C79="STSS60",E79="Location of Liability cash flow model",ISBLANK(F79)=TRUE,F$3="Public"),"FORMAT_S60",IF(AND(C79="STSS58",E79="Historical Default and Loss Performance Data location",ISBLANK(F79)=TRUE,F$3="Public"),"FORMAT_S37",IF(AND(E79="Sponsor LEI",ISBLANK(F79)=TRUE,ISBLANK(F$8)=TRUE),"FORMAT_LEI",IF(AND(E79="Originator LEI",ISBLANK(F79)=TRUE,ISBLANK(F$11)=TRUE),"FORMAT_LEI",IF(OR(T79="EMPTY",P79+1&lt;LEN(F79),AND(G78="{Confirmed/Unconfirmed/N/A}",S79="N/A",F78="N/A",F79&lt;&gt;"")),"FORMAT",IF(OR(AND(E79="Non-ABCP securitisation unique identifier",MID(F79,21,1)&lt;&gt;"N"),AND(E79="ABCP transaction unique identifier",MID(F79,21,1)&lt;&gt;"T"),AND(E79="ABCP programme unique identifier",MID(F79,21,1)&lt;&gt;"P")),"FORMAT_SEC_ID",IF(AND(E79="Underlying exposures classification",F79&lt;&gt;"residential mortgages",F79&lt;&gt;"commercial mortgages",F79&lt;&gt;"credit facilities provided to individuals for personal, family or household consumption purposes",F79&lt;&gt;"credit facilities, including loans and leases, provided to any type of enterprise or corporation",F79&lt;&gt;"auto loans/leases",F79&lt;&gt;"credit-card receivables",F79&lt;&gt;"trade receivables",F79&lt;&gt;"others"),"FORMAT_LIST",IF(AND(E79="Instrument code",LEN(F79)-LEN(SUBSTITUTE(F79,";",""))&lt;&gt;LEN(F78)-LEN(SUBSTITUTE(F78,";",""))),"FORMAT_;",IF(AND(E79="Sponsor country (if multiple countries)",LEN(F79)-LEN(SUBSTITUTE(F79,";",""))&lt;&gt;LEN(F$11)-LEN(SUBSTITUTE(F$11,";",""))),"FORMAT_;",IF(AND(E79="Sponsor country (if multiple countries)",ISBLANK(F79)=FALSE,LEN(F79)-LEN(SUBSTITUTE(F79,";",""))=0),"FORMAT_;",IF(AND(E79="Sponsor country (if multiple countries)",ISBLANK(F79)=TRUE,LEN(F$11)-LEN(SUBSTITUTE(F$11,";",""))&lt;&gt;0),"FORMAT_;",IF(AND(E79="Originator country  (if multiple countries)",LEN(F79)-LEN(SUBSTITUTE(F79,";",""))&lt;&gt;0,ISBLANK(F79)=FALSE,LEN(F79)-LEN(SUBSTITUTE(F79,";",""))&lt;&gt;LEN(F$8)-LEN(SUBSTITUTE(F$8,";",""))),"FORMAT_;",IF(AND(E79="Originator country  (if multiple countries)",ISBLANK(F79)=FALSE,LEN(F79)-LEN(SUBSTITUTE(F79,";",""))=0),"FORMAT_;",IF(AND(E79="Originator country  (if multiple countries)",ISBLANK(F79)=TRUE,LEN(F$8)-LEN(SUBSTITUTE(F$8,";",""))&lt;&gt;0),"FORMAT_;",IF(AND(E79="Original lender country (if multiple countries)",ISBLANK(F79)=FALSE,LEN(F79)-LEN(SUBSTITUTE(F79,";",""))&lt;&gt;0,LEN(F79)-LEN(SUBSTITUTE(F79,";",""))&lt;&gt;LEN(F$14)-LEN(SUBSTITUTE(F$14,";",""))),"FORMAT_;",IF(AND(E79="Original lender country (if multiple countries)",ISBLANK(F79)=TRUE,LEN(F$14)-LEN(SUBSTITUTE(F$14,";",""))&lt;&gt;0),"FORMAT_;",IF(AND(E79="Original lender country (if multiple countries)",ISBLANK(F79)=FALSE,LEN(F79)-LEN(SUBSTITUTE(F79,";",""))=0),"FORMAT_;",IF(OR(AND(E79="Designated Entity LEI",LEN(F79)&lt;&gt;20),AND(G79="{LEI}",LEN(F79)&lt;&gt;0,LEN(F79)&lt;20),AND(G79="{ISIN}",LEN(F79)&lt;&gt;0,LEN(F79)&lt;12),AND(LEN(F79)&lt;&gt;20,E79="Retaining entity LEI",ISBLANK(F79)=FALSE),AND(E79="Instrument ISIN",ISBLANK(F79)=FALSE,LEN(F79)&gt;0,LEN(F79)&lt;11),AND(D79="M",LEFT(G79,4)="{DAT",LEN(F79)&lt;&gt;10)),"FORMAT_LEN",IF(OR(AND(F79&lt;&gt;"",LEFT(G79,4)&lt;&gt;"{TEX",ISNUMBER(SUMPRODUCT(FIND(MID(F79,ROW(INDIRECT("1:"&amp;LEN(F79))),1),W79)))=FALSE),AND(F79&lt;&gt;"",LEFT(G79,4)&lt;&gt;"{TEX",ISERROR(SUMPRODUCT(SEARCH(MID(F79,ROW(INDIRECT("1:"&amp;LEN(TRIM(F79)))),1)," "&amp;W79&amp;CHAR(10)&amp;"""")))=TRUE)),"FORMAT_CHAR",IF(LEFT(G79,4)="{TEX","TEXT","UNK")))))))))))))))))))))))))</f>
        <v>UNK</v>
      </c>
      <c r="V79" s="127" t="b" cm="1">
        <f t="array" aca="1" ref="V79" ca="1">IF(OR(LEN(F79)&gt;P79+1),FALSE,IF(LEFT(G79,5)="{TEXT",TRUE,IF(AND(ISBLANK(F79)=FALSE,G79="{DATE_TEXT-YYYY-MM-DD}",LEN(F79)&lt;&gt;10),FALSE,IF(AND(ISBLANK(F79)=FALSE,ISNUMBER(SUMPRODUCT(SEARCH(MID(F79,ROW(INDIRECT("1:"&amp;LEN(TRIM(F79)))),1)," "&amp;W79&amp;CHAR(10)&amp;"""")))=FALSE),FALSE,TRUE))))</f>
        <v>1</v>
      </c>
      <c r="W79" s="128" t="str">
        <f>IF(G79="{Applicable/N/A}","N/Aplicable",IF(E79="Designated Entity LEI","ABCDEFGHIJKLMNOPQRSTUVWXYZ0123456789",IF(OR(G79="{ISIN}",G79="{LEI}"),";ABCDEFGHIJKLMNOPQRSTUVWXYZ0123456789",IF(G79="{Master Trust/Other}","Master TuOhe",IF(E79="Securitisation type","Privateublc",IF(LEFT(G79,4)="{CA_",Val!B$21,IF(G79="{COUNTRY_EU_LIST}"," ;abcdefghijklmnopqrstuvwxyzABCDEFGHIJKLMNOPQRSTUVWXYZ0123456789",IF(OR(G79="{NOTIFICATION ID}",G79="{SECURITISATION ID}"),Val!B$15,IF(G79="{COUNTRY_EU}"," ;abcdefghijklmnopqrstuvwxyzABCDEFGHIJKLMNOPQRSTUVWXYZ",IF(G79="{Confirmed/Unconfirmed}","ConfirmedUnc",IF(G79="{Confirmed/Unconfirmed/N/A}","Confirmed/UncNA",IF(LEFT(G79,4)="{DAT","0123456789-",IF(LEFT(G79,4)="{Y/N","YN",IF(OR(LEFT(G79,4)="{N/A",LEFT(G79,4)="{LIS",LEFT(G79,4)="{No ",LEFT(G79,4)="{SEC",LEFT(G79,4)="{Mas"),Val!B$20,IF(LEFT(G79,4)="{TEX",Val!B$21,IF(LEFT(G79,4)="{ALP",Val!B$20,IF(LEFT(G79,4)="{COU",Val!B$20)))))))))))))))))</f>
        <v xml:space="preserve"> !"#$%&amp;'()*+,-./0123456789:;&lt;=&gt;?@ABCDEFGHIJKLMNOPQRSTUVWXYZ[\]^_`abcdefghijklmnopqrstuvwxyz{|}</v>
      </c>
      <c r="X79" s="133"/>
      <c r="Y79" s="133"/>
      <c r="Z79" s="133"/>
      <c r="AA79" s="133"/>
      <c r="AB79" s="135"/>
      <c r="AC79" s="135"/>
      <c r="AD79" s="133"/>
      <c r="AE79" s="133"/>
      <c r="AF79" s="133"/>
      <c r="AG79" s="130" t="s">
        <v>922</v>
      </c>
      <c r="AH79" s="133"/>
      <c r="AI79" s="118"/>
      <c r="AJ79" s="133"/>
      <c r="AK79" s="76"/>
    </row>
    <row r="80" spans="1:37" s="2" customFormat="1" ht="168.95" customHeight="1" x14ac:dyDescent="0.25">
      <c r="A80" s="15" t="s">
        <v>1229</v>
      </c>
      <c r="B80" s="16" t="s">
        <v>357</v>
      </c>
      <c r="C80" s="24" t="s">
        <v>323</v>
      </c>
      <c r="D80" s="25" t="s">
        <v>46</v>
      </c>
      <c r="E80" s="26" t="s">
        <v>336</v>
      </c>
      <c r="F80" s="63"/>
      <c r="G80" s="110" t="s">
        <v>114</v>
      </c>
      <c r="H80" s="158"/>
      <c r="I80" s="89" t="s">
        <v>1453</v>
      </c>
      <c r="J80" s="148" t="s">
        <v>326</v>
      </c>
      <c r="K80" s="146"/>
      <c r="L80" s="146" t="s">
        <v>328</v>
      </c>
      <c r="M80" s="146" t="s">
        <v>171</v>
      </c>
      <c r="N80" s="164" t="s">
        <v>329</v>
      </c>
      <c r="O80" s="127">
        <f t="shared" ca="1" si="5"/>
        <v>1</v>
      </c>
      <c r="P80" s="127">
        <v>5000</v>
      </c>
      <c r="Q80" s="128" t="str">
        <f ca="1">IF(AND(E80="Last notification date",MONTH(TODAY())&gt;9,DAY(TODAY())&gt;9),YEAR(TODAY())&amp;"-"&amp;MONTH(TODAY())&amp;"-"&amp;DAY(TODAY()),IF(AND(E80="Last notification date",MONTH(TODAY())&lt;9,DAY(TODAY())&lt;10),YEAR(TODAY())&amp;"-0"&amp;MONTH(TODAY())&amp;"-0"&amp;DAY(TODAY()),IF(AND(E80="Last notification date",MONTH(TODAY())&gt;9,DAY(TODAY())&lt;10),YEAR(TODAY())&amp;"-"&amp;MONTH(TODAY())&amp;"-0"&amp;DAY(TODAY()),IF(AND(E80="Last notification date",MONTH(TODAY())&lt;10,DAY(TODAY())&gt;9),YEAR(TODAY())&amp;"-0"&amp;MONTH(TODAY())&amp;"-"&amp;DAY(TODAY()),IF(LEFT(G80,4)="{SEC","SEC ID",IF(LEFT(G80,4)="{DAT","DATE",IF(LEFT(G80,4)="{TEX",Val!B$21,IF(LEFT(G80,4)="{ALP",Val!B$20,IF(LEFT(G80,4)="{COU",Val!B$20,IF(OR(LEFT(G80,4)="{ISI",LEFT(G80,4)="{LEI"),Val!B$17,IF(OR(LEFT(G80,4)="{CA_",LEFT(G80,4)="{Mas",LEFT(G80,4)="{Y/N",LEFT(G80,4)="{No ",LEFT(G80,4)="{N/A",LEFT(G80,4)="{Con",LEFT(G80,4)="{LIS"),"LIST","")))))))))))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80" s="127">
        <f t="shared" si="6"/>
        <v>0</v>
      </c>
      <c r="S80" s="129"/>
      <c r="T80" s="127" t="str">
        <f t="shared" si="7"/>
        <v>BLANK</v>
      </c>
      <c r="U80" s="127" t="str" cm="1">
        <f t="array" aca="1" ref="U80" ca="1">IF(AND(E80="Payment exemption explanation",ISBLANK(F80)=FALSE,F$77="Confirmed"),"FORMAT",IF(AND(E80="Historical Default and Loss Performance Data location",F$3="Public",ISBLANK(F80)=TRUE),"FORMAT",IF(AND(E79="Subject to severe clawback",F79="Y",ISBLANK(F80)=TRUE),"FORMAT",IF(AND(E79="Subject to severe clawback",F79="N",ISBLANK(F80)=FALSE),"FORMAT",IF(AND(OR(E80="Credit granting criteria supervision comment",E80="Credit granting criteria compliance comment"),ISBLANK(F80)=FALSE,OR(AND(F$34="N",E475="Originator (or original lender) is not a Credit institution"),AND(F$37="N",E$37="Originator (or original lender) is not a Credit institution"))),"FORMAT_S17",IF(AND(C80="STSS60",E80="Location of Liability cash flow model",ISBLANK(F80)=TRUE,F$3="Public"),"FORMAT_S60",IF(AND(C80="STSS58",E80="Historical Default and Loss Performance Data location",ISBLANK(F80)=TRUE,F$3="Public"),"FORMAT_S37",IF(AND(E80="Sponsor LEI",ISBLANK(F80)=TRUE,ISBLANK(F$8)=TRUE),"FORMAT_LEI",IF(AND(E80="Originator LEI",ISBLANK(F80)=TRUE,ISBLANK(F$11)=TRUE),"FORMAT_LEI",IF(OR(T80="EMPTY",P80+1&lt;LEN(F80),AND(G79="{Confirmed/Unconfirmed/N/A}",S80="N/A",F79="N/A",F80&lt;&gt;"")),"FORMAT",IF(OR(AND(E80="Non-ABCP securitisation unique identifier",MID(F80,21,1)&lt;&gt;"N"),AND(E80="ABCP transaction unique identifier",MID(F80,21,1)&lt;&gt;"T"),AND(E80="ABCP programme unique identifier",MID(F80,21,1)&lt;&gt;"P")),"FORMAT_SEC_ID",IF(AND(E80="Underlying exposures classification",F80&lt;&gt;"residential mortgages",F80&lt;&gt;"commercial mortgages",F80&lt;&gt;"credit facilities provided to individuals for personal, family or household consumption purposes",F80&lt;&gt;"credit facilities, including loans and leases, provided to any type of enterprise or corporation",F80&lt;&gt;"auto loans/leases",F80&lt;&gt;"credit-card receivables",F80&lt;&gt;"trade receivables",F80&lt;&gt;"others"),"FORMAT_LIST",IF(AND(E80="Instrument code",LEN(F80)-LEN(SUBSTITUTE(F80,";",""))&lt;&gt;LEN(F79)-LEN(SUBSTITUTE(F79,";",""))),"FORMAT_;",IF(AND(E80="Sponsor country (if multiple countries)",LEN(F80)-LEN(SUBSTITUTE(F80,";",""))&lt;&gt;LEN(F$11)-LEN(SUBSTITUTE(F$11,";",""))),"FORMAT_;",IF(AND(E80="Sponsor country (if multiple countries)",ISBLANK(F80)=FALSE,LEN(F80)-LEN(SUBSTITUTE(F80,";",""))=0),"FORMAT_;",IF(AND(E80="Sponsor country (if multiple countries)",ISBLANK(F80)=TRUE,LEN(F$11)-LEN(SUBSTITUTE(F$11,";",""))&lt;&gt;0),"FORMAT_;",IF(AND(E80="Originator country  (if multiple countries)",LEN(F80)-LEN(SUBSTITUTE(F80,";",""))&lt;&gt;0,ISBLANK(F80)=FALSE,LEN(F80)-LEN(SUBSTITUTE(F80,";",""))&lt;&gt;LEN(F$8)-LEN(SUBSTITUTE(F$8,";",""))),"FORMAT_;",IF(AND(E80="Originator country  (if multiple countries)",ISBLANK(F80)=FALSE,LEN(F80)-LEN(SUBSTITUTE(F80,";",""))=0),"FORMAT_;",IF(AND(E80="Originator country  (if multiple countries)",ISBLANK(F80)=TRUE,LEN(F$8)-LEN(SUBSTITUTE(F$8,";",""))&lt;&gt;0),"FORMAT_;",IF(AND(E80="Original lender country (if multiple countries)",ISBLANK(F80)=FALSE,LEN(F80)-LEN(SUBSTITUTE(F80,";",""))&lt;&gt;0,LEN(F80)-LEN(SUBSTITUTE(F80,";",""))&lt;&gt;LEN(F$14)-LEN(SUBSTITUTE(F$14,";",""))),"FORMAT_;",IF(AND(E80="Original lender country (if multiple countries)",ISBLANK(F80)=TRUE,LEN(F$14)-LEN(SUBSTITUTE(F$14,";",""))&lt;&gt;0),"FORMAT_;",IF(AND(E80="Original lender country (if multiple countries)",ISBLANK(F80)=FALSE,LEN(F80)-LEN(SUBSTITUTE(F80,";",""))=0),"FORMAT_;",IF(OR(AND(E80="Designated Entity LEI",LEN(F80)&lt;&gt;20),AND(G80="{LEI}",LEN(F80)&lt;&gt;0,LEN(F80)&lt;20),AND(G80="{ISIN}",LEN(F80)&lt;&gt;0,LEN(F80)&lt;12),AND(LEN(F80)&lt;&gt;20,E80="Retaining entity LEI",ISBLANK(F80)=FALSE),AND(E80="Instrument ISIN",ISBLANK(F80)=FALSE,LEN(F80)&gt;0,LEN(F80)&lt;11),AND(D80="M",LEFT(G80,4)="{DAT",LEN(F80)&lt;&gt;10)),"FORMAT_LEN",IF(OR(AND(F80&lt;&gt;"",LEFT(G80,4)&lt;&gt;"{TEX",ISNUMBER(SUMPRODUCT(FIND(MID(F80,ROW(INDIRECT("1:"&amp;LEN(F80))),1),W80)))=FALSE),AND(F80&lt;&gt;"",LEFT(G80,4)&lt;&gt;"{TEX",ISERROR(SUMPRODUCT(SEARCH(MID(F80,ROW(INDIRECT("1:"&amp;LEN(TRIM(F80)))),1)," "&amp;W80&amp;CHAR(10)&amp;"""")))=TRUE)),"FORMAT_CHAR",IF(LEFT(G80,4)="{TEX","TEXT","UNK")))))))))))))))))))))))))</f>
        <v>TEXT</v>
      </c>
      <c r="V80" s="127" t="b" cm="1">
        <f t="array" aca="1" ref="V80" ca="1">IF(OR(LEN(F80)&gt;P80+1),FALSE,IF(LEFT(G80,5)="{TEXT",TRUE,IF(AND(ISBLANK(F80)=FALSE,G80="{DATE_TEXT-YYYY-MM-DD}",LEN(F80)&lt;&gt;10),FALSE,IF(AND(ISBLANK(F80)=FALSE,ISNUMBER(SUMPRODUCT(SEARCH(MID(F80,ROW(INDIRECT("1:"&amp;LEN(TRIM(F80)))),1)," "&amp;W80&amp;CHAR(10)&amp;"""")))=FALSE),FALSE,TRUE))))</f>
        <v>1</v>
      </c>
      <c r="W80" s="128" t="str">
        <f>IF(G80="{Applicable/N/A}","N/Aplicable",IF(E80="Designated Entity LEI","ABCDEFGHIJKLMNOPQRSTUVWXYZ0123456789",IF(OR(G80="{ISIN}",G80="{LEI}"),";ABCDEFGHIJKLMNOPQRSTUVWXYZ0123456789",IF(G80="{Master Trust/Other}","Master TuOhe",IF(E80="Securitisation type","Privateublc",IF(LEFT(G80,4)="{CA_",Val!B$21,IF(G80="{COUNTRY_EU_LIST}"," ;abcdefghijklmnopqrstuvwxyzABCDEFGHIJKLMNOPQRSTUVWXYZ0123456789",IF(OR(G80="{NOTIFICATION ID}",G80="{SECURITISATION ID}"),Val!B$15,IF(G80="{COUNTRY_EU}"," ;abcdefghijklmnopqrstuvwxyzABCDEFGHIJKLMNOPQRSTUVWXYZ",IF(G80="{Confirmed/Unconfirmed}","ConfirmedUnc",IF(G80="{Confirmed/Unconfirmed/N/A}","Confirmed/UncNA",IF(LEFT(G80,4)="{DAT","0123456789-",IF(LEFT(G80,4)="{Y/N","YN",IF(OR(LEFT(G80,4)="{N/A",LEFT(G80,4)="{LIS",LEFT(G80,4)="{No ",LEFT(G80,4)="{SEC",LEFT(G80,4)="{Mas"),Val!B$20,IF(LEFT(G80,4)="{TEX",Val!B$21,IF(LEFT(G80,4)="{ALP",Val!B$20,IF(LEFT(G80,4)="{COU",Val!B$20)))))))))))))))))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80" s="133"/>
      <c r="Y80" s="133"/>
      <c r="Z80" s="133"/>
      <c r="AA80" s="133"/>
      <c r="AB80" s="135"/>
      <c r="AC80" s="135"/>
      <c r="AD80" s="133"/>
      <c r="AE80" s="133"/>
      <c r="AF80" s="133"/>
      <c r="AG80" s="130" t="s">
        <v>840</v>
      </c>
      <c r="AH80" s="133"/>
      <c r="AI80" s="118"/>
      <c r="AJ80" s="133"/>
      <c r="AK80" s="76"/>
    </row>
    <row r="81" spans="1:37" s="2" customFormat="1" ht="105" x14ac:dyDescent="0.25">
      <c r="A81" s="15" t="s">
        <v>1230</v>
      </c>
      <c r="B81" s="16" t="s">
        <v>360</v>
      </c>
      <c r="C81" s="20" t="s">
        <v>338</v>
      </c>
      <c r="D81" s="21" t="s">
        <v>52</v>
      </c>
      <c r="E81" s="22" t="s">
        <v>339</v>
      </c>
      <c r="F81" s="59" t="s">
        <v>175</v>
      </c>
      <c r="G81" s="60" t="s">
        <v>190</v>
      </c>
      <c r="H81" s="156" t="s">
        <v>340</v>
      </c>
      <c r="I81" s="94" t="s">
        <v>1374</v>
      </c>
      <c r="J81" s="137" t="s">
        <v>341</v>
      </c>
      <c r="K81" s="139" t="s">
        <v>342</v>
      </c>
      <c r="L81" s="139" t="s">
        <v>343</v>
      </c>
      <c r="M81" s="139" t="s">
        <v>268</v>
      </c>
      <c r="N81" s="141" t="s">
        <v>344</v>
      </c>
      <c r="O81" s="127">
        <f t="shared" ca="1" si="5"/>
        <v>1</v>
      </c>
      <c r="P81" s="127">
        <v>12</v>
      </c>
      <c r="Q81" s="128" t="str">
        <f ca="1">IF(AND(E81="Last notification date",MONTH(TODAY())&gt;9,DAY(TODAY())&gt;9),YEAR(TODAY())&amp;"-"&amp;MONTH(TODAY())&amp;"-"&amp;DAY(TODAY()),IF(AND(E81="Last notification date",MONTH(TODAY())&lt;9,DAY(TODAY())&lt;10),YEAR(TODAY())&amp;"-0"&amp;MONTH(TODAY())&amp;"-0"&amp;DAY(TODAY()),IF(AND(E81="Last notification date",MONTH(TODAY())&gt;9,DAY(TODAY())&lt;10),YEAR(TODAY())&amp;"-"&amp;MONTH(TODAY())&amp;"-0"&amp;DAY(TODAY()),IF(AND(E81="Last notification date",MONTH(TODAY())&lt;10,DAY(TODAY())&gt;9),YEAR(TODAY())&amp;"-0"&amp;MONTH(TODAY())&amp;"-"&amp;DAY(TODAY()),IF(LEFT(G81,4)="{SEC","SEC ID",IF(LEFT(G81,4)="{DAT","DATE",IF(LEFT(G81,4)="{TEX",Val!B$21,IF(LEFT(G81,4)="{ALP",Val!B$20,IF(LEFT(G81,4)="{COU",Val!B$20,IF(OR(LEFT(G81,4)="{ISI",LEFT(G81,4)="{LEI"),Val!B$17,IF(OR(LEFT(G81,4)="{CA_",LEFT(G81,4)="{Mas",LEFT(G81,4)="{Y/N",LEFT(G81,4)="{No ",LEFT(G81,4)="{N/A",LEFT(G81,4)="{Con",LEFT(G81,4)="{LIS"),"LIST","")))))))))))</f>
        <v>LIST</v>
      </c>
      <c r="R81" s="127">
        <f t="shared" si="6"/>
        <v>9</v>
      </c>
      <c r="S81" s="129"/>
      <c r="T81" s="127" t="str">
        <f t="shared" si="7"/>
        <v>UNK</v>
      </c>
      <c r="U81" s="127" t="str" cm="1">
        <f t="array" aca="1" ref="U81" ca="1">IF(AND(E81="Payment exemption explanation",ISBLANK(F81)=FALSE,F$77="Confirmed"),"FORMAT",IF(AND(E81="Historical Default and Loss Performance Data location",F$3="Public",ISBLANK(F81)=TRUE),"FORMAT",IF(AND(E80="Subject to severe clawback",F80="Y",ISBLANK(F81)=TRUE),"FORMAT",IF(AND(E80="Subject to severe clawback",F80="N",ISBLANK(F81)=FALSE),"FORMAT",IF(AND(OR(E81="Credit granting criteria supervision comment",E81="Credit granting criteria compliance comment"),ISBLANK(F81)=FALSE,OR(AND(F$34="N",E476="Originator (or original lender) is not a Credit institution"),AND(F$37="N",E$37="Originator (or original lender) is not a Credit institution"))),"FORMAT_S17",IF(AND(C81="STSS60",E81="Location of Liability cash flow model",ISBLANK(F81)=TRUE,F$3="Public"),"FORMAT_S60",IF(AND(C81="STSS58",E81="Historical Default and Loss Performance Data location",ISBLANK(F81)=TRUE,F$3="Public"),"FORMAT_S37",IF(AND(E81="Sponsor LEI",ISBLANK(F81)=TRUE,ISBLANK(F$8)=TRUE),"FORMAT_LEI",IF(AND(E81="Originator LEI",ISBLANK(F81)=TRUE,ISBLANK(F$11)=TRUE),"FORMAT_LEI",IF(OR(T81="EMPTY",P81+1&lt;LEN(F81),AND(G80="{Confirmed/Unconfirmed/N/A}",S81="N/A",F80="N/A",F81&lt;&gt;"")),"FORMAT",IF(OR(AND(E81="Non-ABCP securitisation unique identifier",MID(F81,21,1)&lt;&gt;"N"),AND(E81="ABCP transaction unique identifier",MID(F81,21,1)&lt;&gt;"T"),AND(E81="ABCP programme unique identifier",MID(F81,21,1)&lt;&gt;"P")),"FORMAT_SEC_ID",IF(AND(E81="Underlying exposures classification",F81&lt;&gt;"residential mortgages",F81&lt;&gt;"commercial mortgages",F81&lt;&gt;"credit facilities provided to individuals for personal, family or household consumption purposes",F81&lt;&gt;"credit facilities, including loans and leases, provided to any type of enterprise or corporation",F81&lt;&gt;"auto loans/leases",F81&lt;&gt;"credit-card receivables",F81&lt;&gt;"trade receivables",F81&lt;&gt;"others"),"FORMAT_LIST",IF(AND(E81="Instrument code",LEN(F81)-LEN(SUBSTITUTE(F81,";",""))&lt;&gt;LEN(F80)-LEN(SUBSTITUTE(F80,";",""))),"FORMAT_;",IF(AND(E81="Sponsor country (if multiple countries)",LEN(F81)-LEN(SUBSTITUTE(F81,";",""))&lt;&gt;LEN(F$11)-LEN(SUBSTITUTE(F$11,";",""))),"FORMAT_;",IF(AND(E81="Sponsor country (if multiple countries)",ISBLANK(F81)=FALSE,LEN(F81)-LEN(SUBSTITUTE(F81,";",""))=0),"FORMAT_;",IF(AND(E81="Sponsor country (if multiple countries)",ISBLANK(F81)=TRUE,LEN(F$11)-LEN(SUBSTITUTE(F$11,";",""))&lt;&gt;0),"FORMAT_;",IF(AND(E81="Originator country  (if multiple countries)",LEN(F81)-LEN(SUBSTITUTE(F81,";",""))&lt;&gt;0,ISBLANK(F81)=FALSE,LEN(F81)-LEN(SUBSTITUTE(F81,";",""))&lt;&gt;LEN(F$8)-LEN(SUBSTITUTE(F$8,";",""))),"FORMAT_;",IF(AND(E81="Originator country  (if multiple countries)",ISBLANK(F81)=FALSE,LEN(F81)-LEN(SUBSTITUTE(F81,";",""))=0),"FORMAT_;",IF(AND(E81="Originator country  (if multiple countries)",ISBLANK(F81)=TRUE,LEN(F$8)-LEN(SUBSTITUTE(F$8,";",""))&lt;&gt;0),"FORMAT_;",IF(AND(E81="Original lender country (if multiple countries)",ISBLANK(F81)=FALSE,LEN(F81)-LEN(SUBSTITUTE(F81,";",""))&lt;&gt;0,LEN(F81)-LEN(SUBSTITUTE(F81,";",""))&lt;&gt;LEN(F$14)-LEN(SUBSTITUTE(F$14,";",""))),"FORMAT_;",IF(AND(E81="Original lender country (if multiple countries)",ISBLANK(F81)=TRUE,LEN(F$14)-LEN(SUBSTITUTE(F$14,";",""))&lt;&gt;0),"FORMAT_;",IF(AND(E81="Original lender country (if multiple countries)",ISBLANK(F81)=FALSE,LEN(F81)-LEN(SUBSTITUTE(F81,";",""))=0),"FORMAT_;",IF(OR(AND(E81="Designated Entity LEI",LEN(F81)&lt;&gt;20),AND(G81="{LEI}",LEN(F81)&lt;&gt;0,LEN(F81)&lt;20),AND(G81="{ISIN}",LEN(F81)&lt;&gt;0,LEN(F81)&lt;12),AND(LEN(F81)&lt;&gt;20,E81="Retaining entity LEI",ISBLANK(F81)=FALSE),AND(E81="Instrument ISIN",ISBLANK(F81)=FALSE,LEN(F81)&gt;0,LEN(F81)&lt;11),AND(D81="M",LEFT(G81,4)="{DAT",LEN(F81)&lt;&gt;10)),"FORMAT_LEN",IF(OR(AND(F81&lt;&gt;"",LEFT(G81,4)&lt;&gt;"{TEX",ISNUMBER(SUMPRODUCT(FIND(MID(F81,ROW(INDIRECT("1:"&amp;LEN(F81))),1),W81)))=FALSE),AND(F81&lt;&gt;"",LEFT(G81,4)&lt;&gt;"{TEX",ISERROR(SUMPRODUCT(SEARCH(MID(F81,ROW(INDIRECT("1:"&amp;LEN(TRIM(F81)))),1)," "&amp;W81&amp;CHAR(10)&amp;"""")))=TRUE)),"FORMAT_CHAR",IF(LEFT(G81,4)="{TEX","TEXT","UNK")))))))))))))))))))))))))</f>
        <v>UNK</v>
      </c>
      <c r="V81" s="127" t="b" cm="1">
        <f t="array" aca="1" ref="V81" ca="1">IF(OR(LEN(F81)&gt;P81+1),FALSE,IF(LEFT(G81,5)="{TEXT",TRUE,IF(AND(ISBLANK(F81)=FALSE,G81="{DATE_TEXT-YYYY-MM-DD}",LEN(F81)&lt;&gt;10),FALSE,IF(AND(ISBLANK(F81)=FALSE,ISNUMBER(SUMPRODUCT(SEARCH(MID(F81,ROW(INDIRECT("1:"&amp;LEN(TRIM(F81)))),1)," "&amp;W81&amp;CHAR(10)&amp;"""")))=FALSE),FALSE,TRUE))))</f>
        <v>1</v>
      </c>
      <c r="W81" s="128" t="str">
        <f>IF(G81="{Applicable/N/A}","N/Aplicable",IF(E81="Designated Entity LEI","ABCDEFGHIJKLMNOPQRSTUVWXYZ0123456789",IF(OR(G81="{ISIN}",G81="{LEI}"),";ABCDEFGHIJKLMNOPQRSTUVWXYZ0123456789",IF(G81="{Master Trust/Other}","Master TuOhe",IF(E81="Securitisation type","Privateublc",IF(LEFT(G81,4)="{CA_",Val!B$21,IF(G81="{COUNTRY_EU_LIST}"," ;abcdefghijklmnopqrstuvwxyzABCDEFGHIJKLMNOPQRSTUVWXYZ0123456789",IF(OR(G81="{NOTIFICATION ID}",G81="{SECURITISATION ID}"),Val!B$15,IF(G81="{COUNTRY_EU}"," ;abcdefghijklmnopqrstuvwxyzABCDEFGHIJKLMNOPQRSTUVWXYZ",IF(G81="{Confirmed/Unconfirmed}","ConfirmedUnc",IF(G81="{Confirmed/Unconfirmed/N/A}","Confirmed/UncNA",IF(LEFT(G81,4)="{DAT","0123456789-",IF(LEFT(G81,4)="{Y/N","YN",IF(OR(LEFT(G81,4)="{N/A",LEFT(G81,4)="{LIS",LEFT(G81,4)="{No ",LEFT(G81,4)="{SEC",LEFT(G81,4)="{Mas"),Val!B$20,IF(LEFT(G81,4)="{TEX",Val!B$21,IF(LEFT(G81,4)="{ALP",Val!B$20,IF(LEFT(G81,4)="{COU",Val!B$20)))))))))))))))))</f>
        <v>ConfirmedUnc</v>
      </c>
      <c r="X81" s="133"/>
      <c r="Y81" s="133"/>
      <c r="Z81" s="133"/>
      <c r="AA81" s="133"/>
      <c r="AB81" s="135"/>
      <c r="AC81" s="135"/>
      <c r="AD81" s="133"/>
      <c r="AE81" s="133"/>
      <c r="AF81" s="133"/>
      <c r="AG81" s="130" t="s">
        <v>836</v>
      </c>
      <c r="AH81" s="133"/>
      <c r="AI81" s="118"/>
      <c r="AJ81" s="133"/>
      <c r="AK81" s="76"/>
    </row>
    <row r="82" spans="1:37" s="2" customFormat="1" ht="409.5" x14ac:dyDescent="0.25">
      <c r="A82" s="15" t="s">
        <v>1231</v>
      </c>
      <c r="B82" s="16" t="s">
        <v>363</v>
      </c>
      <c r="C82" s="20" t="s">
        <v>338</v>
      </c>
      <c r="D82" s="21" t="s">
        <v>52</v>
      </c>
      <c r="E82" s="22" t="s">
        <v>346</v>
      </c>
      <c r="F82" s="45" t="s">
        <v>1462</v>
      </c>
      <c r="G82" s="60" t="s">
        <v>272</v>
      </c>
      <c r="H82" s="158"/>
      <c r="I82" s="89" t="s">
        <v>1339</v>
      </c>
      <c r="J82" s="148" t="s">
        <v>341</v>
      </c>
      <c r="K82" s="146"/>
      <c r="L82" s="146" t="s">
        <v>343</v>
      </c>
      <c r="M82" s="146" t="s">
        <v>268</v>
      </c>
      <c r="N82" s="164" t="s">
        <v>344</v>
      </c>
      <c r="O82" s="127">
        <f t="shared" ca="1" si="5"/>
        <v>1</v>
      </c>
      <c r="P82" s="127">
        <v>32767</v>
      </c>
      <c r="Q82" s="128" t="str">
        <f ca="1">IF(AND(E82="Last notification date",MONTH(TODAY())&gt;9,DAY(TODAY())&gt;9),YEAR(TODAY())&amp;"-"&amp;MONTH(TODAY())&amp;"-"&amp;DAY(TODAY()),IF(AND(E82="Last notification date",MONTH(TODAY())&lt;9,DAY(TODAY())&lt;10),YEAR(TODAY())&amp;"-0"&amp;MONTH(TODAY())&amp;"-0"&amp;DAY(TODAY()),IF(AND(E82="Last notification date",MONTH(TODAY())&gt;9,DAY(TODAY())&lt;10),YEAR(TODAY())&amp;"-"&amp;MONTH(TODAY())&amp;"-0"&amp;DAY(TODAY()),IF(AND(E82="Last notification date",MONTH(TODAY())&lt;10,DAY(TODAY())&gt;9),YEAR(TODAY())&amp;"-0"&amp;MONTH(TODAY())&amp;"-"&amp;DAY(TODAY()),IF(LEFT(G82,4)="{SEC","SEC ID",IF(LEFT(G82,4)="{DAT","DATE",IF(LEFT(G82,4)="{TEX",Val!B$21,IF(LEFT(G82,4)="{ALP",Val!B$20,IF(LEFT(G82,4)="{COU",Val!B$20,IF(OR(LEFT(G82,4)="{ISI",LEFT(G82,4)="{LEI"),Val!B$17,IF(OR(LEFT(G82,4)="{CA_",LEFT(G82,4)="{Mas",LEFT(G82,4)="{Y/N",LEFT(G82,4)="{No ",LEFT(G82,4)="{N/A",LEFT(G82,4)="{Con",LEFT(G82,4)="{LIS"),"LIST","")))))))))))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82" s="127">
        <f t="shared" si="6"/>
        <v>1839</v>
      </c>
      <c r="S82" s="129"/>
      <c r="T82" s="127" t="str">
        <f t="shared" si="7"/>
        <v>UNK</v>
      </c>
      <c r="U82" s="127" t="str" cm="1">
        <f t="array" aca="1" ref="U82" ca="1">IF(AND(E82="Payment exemption explanation",ISBLANK(F82)=FALSE,F$77="Confirmed"),"FORMAT",IF(AND(E82="Historical Default and Loss Performance Data location",F$3="Public",ISBLANK(F82)=TRUE),"FORMAT",IF(AND(E81="Subject to severe clawback",F81="Y",ISBLANK(F82)=TRUE),"FORMAT",IF(AND(E81="Subject to severe clawback",F81="N",ISBLANK(F82)=FALSE),"FORMAT",IF(AND(OR(E82="Credit granting criteria supervision comment",E82="Credit granting criteria compliance comment"),ISBLANK(F82)=FALSE,OR(AND(F$34="N",E477="Originator (or original lender) is not a Credit institution"),AND(F$37="N",E$37="Originator (or original lender) is not a Credit institution"))),"FORMAT_S17",IF(AND(C82="STSS60",E82="Location of Liability cash flow model",ISBLANK(F82)=TRUE,F$3="Public"),"FORMAT_S60",IF(AND(C82="STSS58",E82="Historical Default and Loss Performance Data location",ISBLANK(F82)=TRUE,F$3="Public"),"FORMAT_S37",IF(AND(E82="Sponsor LEI",ISBLANK(F82)=TRUE,ISBLANK(F$8)=TRUE),"FORMAT_LEI",IF(AND(E82="Originator LEI",ISBLANK(F82)=TRUE,ISBLANK(F$11)=TRUE),"FORMAT_LEI",IF(OR(T82="EMPTY",P82+1&lt;LEN(F82),AND(G81="{Confirmed/Unconfirmed/N/A}",S82="N/A",F81="N/A",F82&lt;&gt;"")),"FORMAT",IF(OR(AND(E82="Non-ABCP securitisation unique identifier",MID(F82,21,1)&lt;&gt;"N"),AND(E82="ABCP transaction unique identifier",MID(F82,21,1)&lt;&gt;"T"),AND(E82="ABCP programme unique identifier",MID(F82,21,1)&lt;&gt;"P")),"FORMAT_SEC_ID",IF(AND(E82="Underlying exposures classification",F82&lt;&gt;"residential mortgages",F82&lt;&gt;"commercial mortgages",F82&lt;&gt;"credit facilities provided to individuals for personal, family or household consumption purposes",F82&lt;&gt;"credit facilities, including loans and leases, provided to any type of enterprise or corporation",F82&lt;&gt;"auto loans/leases",F82&lt;&gt;"credit-card receivables",F82&lt;&gt;"trade receivables",F82&lt;&gt;"others"),"FORMAT_LIST",IF(AND(E82="Instrument code",LEN(F82)-LEN(SUBSTITUTE(F82,";",""))&lt;&gt;LEN(F81)-LEN(SUBSTITUTE(F81,";",""))),"FORMAT_;",IF(AND(E82="Sponsor country (if multiple countries)",LEN(F82)-LEN(SUBSTITUTE(F82,";",""))&lt;&gt;LEN(F$11)-LEN(SUBSTITUTE(F$11,";",""))),"FORMAT_;",IF(AND(E82="Sponsor country (if multiple countries)",ISBLANK(F82)=FALSE,LEN(F82)-LEN(SUBSTITUTE(F82,";",""))=0),"FORMAT_;",IF(AND(E82="Sponsor country (if multiple countries)",ISBLANK(F82)=TRUE,LEN(F$11)-LEN(SUBSTITUTE(F$11,";",""))&lt;&gt;0),"FORMAT_;",IF(AND(E82="Originator country  (if multiple countries)",LEN(F82)-LEN(SUBSTITUTE(F82,";",""))&lt;&gt;0,ISBLANK(F82)=FALSE,LEN(F82)-LEN(SUBSTITUTE(F82,";",""))&lt;&gt;LEN(F$8)-LEN(SUBSTITUTE(F$8,";",""))),"FORMAT_;",IF(AND(E82="Originator country  (if multiple countries)",ISBLANK(F82)=FALSE,LEN(F82)-LEN(SUBSTITUTE(F82,";",""))=0),"FORMAT_;",IF(AND(E82="Originator country  (if multiple countries)",ISBLANK(F82)=TRUE,LEN(F$8)-LEN(SUBSTITUTE(F$8,";",""))&lt;&gt;0),"FORMAT_;",IF(AND(E82="Original lender country (if multiple countries)",ISBLANK(F82)=FALSE,LEN(F82)-LEN(SUBSTITUTE(F82,";",""))&lt;&gt;0,LEN(F82)-LEN(SUBSTITUTE(F82,";",""))&lt;&gt;LEN(F$14)-LEN(SUBSTITUTE(F$14,";",""))),"FORMAT_;",IF(AND(E82="Original lender country (if multiple countries)",ISBLANK(F82)=TRUE,LEN(F$14)-LEN(SUBSTITUTE(F$14,";",""))&lt;&gt;0),"FORMAT_;",IF(AND(E82="Original lender country (if multiple countries)",ISBLANK(F82)=FALSE,LEN(F82)-LEN(SUBSTITUTE(F82,";",""))=0),"FORMAT_;",IF(OR(AND(E82="Designated Entity LEI",LEN(F82)&lt;&gt;20),AND(G82="{LEI}",LEN(F82)&lt;&gt;0,LEN(F82)&lt;20),AND(G82="{ISIN}",LEN(F82)&lt;&gt;0,LEN(F82)&lt;12),AND(LEN(F82)&lt;&gt;20,E82="Retaining entity LEI",ISBLANK(F82)=FALSE),AND(E82="Instrument ISIN",ISBLANK(F82)=FALSE,LEN(F82)&gt;0,LEN(F82)&lt;11),AND(D82="M",LEFT(G82,4)="{DAT",LEN(F82)&lt;&gt;10)),"FORMAT_LEN",IF(OR(AND(F82&lt;&gt;"",LEFT(G82,4)&lt;&gt;"{TEX",ISNUMBER(SUMPRODUCT(FIND(MID(F82,ROW(INDIRECT("1:"&amp;LEN(F82))),1),W82)))=FALSE),AND(F82&lt;&gt;"",LEFT(G82,4)&lt;&gt;"{TEX",ISERROR(SUMPRODUCT(SEARCH(MID(F82,ROW(INDIRECT("1:"&amp;LEN(TRIM(F82)))),1)," "&amp;W82&amp;CHAR(10)&amp;"""")))=TRUE)),"FORMAT_CHAR",IF(LEFT(G82,4)="{TEX","TEXT","UNK")))))))))))))))))))))))))</f>
        <v>TEXT</v>
      </c>
      <c r="V82" s="127" t="b" cm="1">
        <f t="array" aca="1" ref="V82" ca="1">IF(OR(LEN(F82)&gt;P82+1),FALSE,IF(LEFT(G82,5)="{TEXT",TRUE,IF(AND(ISBLANK(F82)=FALSE,G82="{DATE_TEXT-YYYY-MM-DD}",LEN(F82)&lt;&gt;10),FALSE,IF(AND(ISBLANK(F82)=FALSE,ISNUMBER(SUMPRODUCT(SEARCH(MID(F82,ROW(INDIRECT("1:"&amp;LEN(TRIM(F82)))),1)," "&amp;W82&amp;CHAR(10)&amp;"""")))=FALSE),FALSE,TRUE))))</f>
        <v>1</v>
      </c>
      <c r="W82" s="128" t="str">
        <f>IF(G82="{Applicable/N/A}","N/Aplicable",IF(E82="Designated Entity LEI","ABCDEFGHIJKLMNOPQRSTUVWXYZ0123456789",IF(OR(G82="{ISIN}",G82="{LEI}"),";ABCDEFGHIJKLMNOPQRSTUVWXYZ0123456789",IF(G82="{Master Trust/Other}","Master TuOhe",IF(E82="Securitisation type","Privateublc",IF(LEFT(G82,4)="{CA_",Val!B$21,IF(G82="{COUNTRY_EU_LIST}"," ;abcdefghijklmnopqrstuvwxyzABCDEFGHIJKLMNOPQRSTUVWXYZ0123456789",IF(OR(G82="{NOTIFICATION ID}",G82="{SECURITISATION ID}"),Val!B$15,IF(G82="{COUNTRY_EU}"," ;abcdefghijklmnopqrstuvwxyzABCDEFGHIJKLMNOPQRSTUVWXYZ",IF(G82="{Confirmed/Unconfirmed}","ConfirmedUnc",IF(G82="{Confirmed/Unconfirmed/N/A}","Confirmed/UncNA",IF(LEFT(G82,4)="{DAT","0123456789-",IF(LEFT(G82,4)="{Y/N","YN",IF(OR(LEFT(G82,4)="{N/A",LEFT(G82,4)="{LIS",LEFT(G82,4)="{No ",LEFT(G82,4)="{SEC",LEFT(G82,4)="{Mas"),Val!B$20,IF(LEFT(G82,4)="{TEX",Val!B$21,IF(LEFT(G82,4)="{ALP",Val!B$20,IF(LEFT(G82,4)="{COU",Val!B$20)))))))))))))))))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82" s="133"/>
      <c r="Y82" s="133"/>
      <c r="Z82" s="133"/>
      <c r="AA82" s="133"/>
      <c r="AB82" s="135"/>
      <c r="AC82" s="135"/>
      <c r="AD82" s="133"/>
      <c r="AE82" s="133"/>
      <c r="AF82" s="133"/>
      <c r="AG82" s="130" t="s">
        <v>846</v>
      </c>
      <c r="AH82" s="133"/>
      <c r="AI82" s="118"/>
      <c r="AJ82" s="133"/>
      <c r="AK82" s="76"/>
    </row>
    <row r="83" spans="1:37" s="2" customFormat="1" ht="105" x14ac:dyDescent="0.25">
      <c r="A83" s="15" t="s">
        <v>1232</v>
      </c>
      <c r="B83" s="16" t="s">
        <v>365</v>
      </c>
      <c r="C83" s="20" t="s">
        <v>348</v>
      </c>
      <c r="D83" s="21" t="s">
        <v>52</v>
      </c>
      <c r="E83" s="22" t="s">
        <v>349</v>
      </c>
      <c r="F83" s="59" t="s">
        <v>175</v>
      </c>
      <c r="G83" s="60" t="s">
        <v>190</v>
      </c>
      <c r="H83" s="156" t="s">
        <v>350</v>
      </c>
      <c r="I83" s="94" t="s">
        <v>1374</v>
      </c>
      <c r="J83" s="137" t="s">
        <v>351</v>
      </c>
      <c r="K83" s="139" t="s">
        <v>352</v>
      </c>
      <c r="L83" s="139" t="s">
        <v>353</v>
      </c>
      <c r="M83" s="139" t="s">
        <v>195</v>
      </c>
      <c r="N83" s="141" t="s">
        <v>354</v>
      </c>
      <c r="O83" s="127">
        <f t="shared" ca="1" si="5"/>
        <v>1</v>
      </c>
      <c r="P83" s="127">
        <v>12</v>
      </c>
      <c r="Q83" s="128" t="str">
        <f ca="1">IF(AND(E83="Last notification date",MONTH(TODAY())&gt;9,DAY(TODAY())&gt;9),YEAR(TODAY())&amp;"-"&amp;MONTH(TODAY())&amp;"-"&amp;DAY(TODAY()),IF(AND(E83="Last notification date",MONTH(TODAY())&lt;9,DAY(TODAY())&lt;10),YEAR(TODAY())&amp;"-0"&amp;MONTH(TODAY())&amp;"-0"&amp;DAY(TODAY()),IF(AND(E83="Last notification date",MONTH(TODAY())&gt;9,DAY(TODAY())&lt;10),YEAR(TODAY())&amp;"-"&amp;MONTH(TODAY())&amp;"-0"&amp;DAY(TODAY()),IF(AND(E83="Last notification date",MONTH(TODAY())&lt;10,DAY(TODAY())&gt;9),YEAR(TODAY())&amp;"-0"&amp;MONTH(TODAY())&amp;"-"&amp;DAY(TODAY()),IF(LEFT(G83,4)="{SEC","SEC ID",IF(LEFT(G83,4)="{DAT","DATE",IF(LEFT(G83,4)="{TEX",Val!B$21,IF(LEFT(G83,4)="{ALP",Val!B$20,IF(LEFT(G83,4)="{COU",Val!B$20,IF(OR(LEFT(G83,4)="{ISI",LEFT(G83,4)="{LEI"),Val!B$17,IF(OR(LEFT(G83,4)="{CA_",LEFT(G83,4)="{Mas",LEFT(G83,4)="{Y/N",LEFT(G83,4)="{No ",LEFT(G83,4)="{N/A",LEFT(G83,4)="{Con",LEFT(G83,4)="{LIS"),"LIST","")))))))))))</f>
        <v>LIST</v>
      </c>
      <c r="R83" s="127">
        <f t="shared" si="6"/>
        <v>9</v>
      </c>
      <c r="S83" s="129"/>
      <c r="T83" s="127" t="str">
        <f t="shared" si="7"/>
        <v>UNK</v>
      </c>
      <c r="U83" s="127" t="str" cm="1">
        <f t="array" aca="1" ref="U83" ca="1">IF(AND(E83="Payment exemption explanation",ISBLANK(F83)=FALSE,F$77="Confirmed"),"FORMAT",IF(AND(E83="Historical Default and Loss Performance Data location",F$3="Public",ISBLANK(F83)=TRUE),"FORMAT",IF(AND(E82="Subject to severe clawback",F82="Y",ISBLANK(F83)=TRUE),"FORMAT",IF(AND(E82="Subject to severe clawback",F82="N",ISBLANK(F83)=FALSE),"FORMAT",IF(AND(OR(E83="Credit granting criteria supervision comment",E83="Credit granting criteria compliance comment"),ISBLANK(F83)=FALSE,OR(AND(F$34="N",E478="Originator (or original lender) is not a Credit institution"),AND(F$37="N",E$37="Originator (or original lender) is not a Credit institution"))),"FORMAT_S17",IF(AND(C83="STSS60",E83="Location of Liability cash flow model",ISBLANK(F83)=TRUE,F$3="Public"),"FORMAT_S60",IF(AND(C83="STSS58",E83="Historical Default and Loss Performance Data location",ISBLANK(F83)=TRUE,F$3="Public"),"FORMAT_S37",IF(AND(E83="Sponsor LEI",ISBLANK(F83)=TRUE,ISBLANK(F$8)=TRUE),"FORMAT_LEI",IF(AND(E83="Originator LEI",ISBLANK(F83)=TRUE,ISBLANK(F$11)=TRUE),"FORMAT_LEI",IF(OR(T83="EMPTY",P83+1&lt;LEN(F83),AND(G82="{Confirmed/Unconfirmed/N/A}",S83="N/A",F82="N/A",F83&lt;&gt;"")),"FORMAT",IF(OR(AND(E83="Non-ABCP securitisation unique identifier",MID(F83,21,1)&lt;&gt;"N"),AND(E83="ABCP transaction unique identifier",MID(F83,21,1)&lt;&gt;"T"),AND(E83="ABCP programme unique identifier",MID(F83,21,1)&lt;&gt;"P")),"FORMAT_SEC_ID",IF(AND(E83="Underlying exposures classification",F83&lt;&gt;"residential mortgages",F83&lt;&gt;"commercial mortgages",F83&lt;&gt;"credit facilities provided to individuals for personal, family or household consumption purposes",F83&lt;&gt;"credit facilities, including loans and leases, provided to any type of enterprise or corporation",F83&lt;&gt;"auto loans/leases",F83&lt;&gt;"credit-card receivables",F83&lt;&gt;"trade receivables",F83&lt;&gt;"others"),"FORMAT_LIST",IF(AND(E83="Instrument code",LEN(F83)-LEN(SUBSTITUTE(F83,";",""))&lt;&gt;LEN(F82)-LEN(SUBSTITUTE(F82,";",""))),"FORMAT_;",IF(AND(E83="Sponsor country (if multiple countries)",LEN(F83)-LEN(SUBSTITUTE(F83,";",""))&lt;&gt;LEN(F$11)-LEN(SUBSTITUTE(F$11,";",""))),"FORMAT_;",IF(AND(E83="Sponsor country (if multiple countries)",ISBLANK(F83)=FALSE,LEN(F83)-LEN(SUBSTITUTE(F83,";",""))=0),"FORMAT_;",IF(AND(E83="Sponsor country (if multiple countries)",ISBLANK(F83)=TRUE,LEN(F$11)-LEN(SUBSTITUTE(F$11,";",""))&lt;&gt;0),"FORMAT_;",IF(AND(E83="Originator country  (if multiple countries)",LEN(F83)-LEN(SUBSTITUTE(F83,";",""))&lt;&gt;0,ISBLANK(F83)=FALSE,LEN(F83)-LEN(SUBSTITUTE(F83,";",""))&lt;&gt;LEN(F$8)-LEN(SUBSTITUTE(F$8,";",""))),"FORMAT_;",IF(AND(E83="Originator country  (if multiple countries)",ISBLANK(F83)=FALSE,LEN(F83)-LEN(SUBSTITUTE(F83,";",""))=0),"FORMAT_;",IF(AND(E83="Originator country  (if multiple countries)",ISBLANK(F83)=TRUE,LEN(F$8)-LEN(SUBSTITUTE(F$8,";",""))&lt;&gt;0),"FORMAT_;",IF(AND(E83="Original lender country (if multiple countries)",ISBLANK(F83)=FALSE,LEN(F83)-LEN(SUBSTITUTE(F83,";",""))&lt;&gt;0,LEN(F83)-LEN(SUBSTITUTE(F83,";",""))&lt;&gt;LEN(F$14)-LEN(SUBSTITUTE(F$14,";",""))),"FORMAT_;",IF(AND(E83="Original lender country (if multiple countries)",ISBLANK(F83)=TRUE,LEN(F$14)-LEN(SUBSTITUTE(F$14,";",""))&lt;&gt;0),"FORMAT_;",IF(AND(E83="Original lender country (if multiple countries)",ISBLANK(F83)=FALSE,LEN(F83)-LEN(SUBSTITUTE(F83,";",""))=0),"FORMAT_;",IF(OR(AND(E83="Designated Entity LEI",LEN(F83)&lt;&gt;20),AND(G83="{LEI}",LEN(F83)&lt;&gt;0,LEN(F83)&lt;20),AND(G83="{ISIN}",LEN(F83)&lt;&gt;0,LEN(F83)&lt;12),AND(LEN(F83)&lt;&gt;20,E83="Retaining entity LEI",ISBLANK(F83)=FALSE),AND(E83="Instrument ISIN",ISBLANK(F83)=FALSE,LEN(F83)&gt;0,LEN(F83)&lt;11),AND(D83="M",LEFT(G83,4)="{DAT",LEN(F83)&lt;&gt;10)),"FORMAT_LEN",IF(OR(AND(F83&lt;&gt;"",LEFT(G83,4)&lt;&gt;"{TEX",ISNUMBER(SUMPRODUCT(FIND(MID(F83,ROW(INDIRECT("1:"&amp;LEN(F83))),1),W83)))=FALSE),AND(F83&lt;&gt;"",LEFT(G83,4)&lt;&gt;"{TEX",ISERROR(SUMPRODUCT(SEARCH(MID(F83,ROW(INDIRECT("1:"&amp;LEN(TRIM(F83)))),1)," "&amp;W83&amp;CHAR(10)&amp;"""")))=TRUE)),"FORMAT_CHAR",IF(LEFT(G83,4)="{TEX","TEXT","UNK")))))))))))))))))))))))))</f>
        <v>UNK</v>
      </c>
      <c r="V83" s="127" t="b" cm="1">
        <f t="array" aca="1" ref="V83" ca="1">IF(OR(LEN(F83)&gt;P83+1),FALSE,IF(LEFT(G83,5)="{TEXT",TRUE,IF(AND(ISBLANK(F83)=FALSE,G83="{DATE_TEXT-YYYY-MM-DD}",LEN(F83)&lt;&gt;10),FALSE,IF(AND(ISBLANK(F83)=FALSE,ISNUMBER(SUMPRODUCT(SEARCH(MID(F83,ROW(INDIRECT("1:"&amp;LEN(TRIM(F83)))),1)," "&amp;W83&amp;CHAR(10)&amp;"""")))=FALSE),FALSE,TRUE))))</f>
        <v>1</v>
      </c>
      <c r="W83" s="128" t="str">
        <f>IF(G83="{Applicable/N/A}","N/Aplicable",IF(E83="Designated Entity LEI","ABCDEFGHIJKLMNOPQRSTUVWXYZ0123456789",IF(OR(G83="{ISIN}",G83="{LEI}"),";ABCDEFGHIJKLMNOPQRSTUVWXYZ0123456789",IF(G83="{Master Trust/Other}","Master TuOhe",IF(E83="Securitisation type","Privateublc",IF(LEFT(G83,4)="{CA_",Val!B$21,IF(G83="{COUNTRY_EU_LIST}"," ;abcdefghijklmnopqrstuvwxyzABCDEFGHIJKLMNOPQRSTUVWXYZ0123456789",IF(OR(G83="{NOTIFICATION ID}",G83="{SECURITISATION ID}"),Val!B$15,IF(G83="{COUNTRY_EU}"," ;abcdefghijklmnopqrstuvwxyzABCDEFGHIJKLMNOPQRSTUVWXYZ",IF(G83="{Confirmed/Unconfirmed}","ConfirmedUnc",IF(G83="{Confirmed/Unconfirmed/N/A}","Confirmed/UncNA",IF(LEFT(G83,4)="{DAT","0123456789-",IF(LEFT(G83,4)="{Y/N","YN",IF(OR(LEFT(G83,4)="{N/A",LEFT(G83,4)="{LIS",LEFT(G83,4)="{No ",LEFT(G83,4)="{SEC",LEFT(G83,4)="{Mas"),Val!B$20,IF(LEFT(G83,4)="{TEX",Val!B$21,IF(LEFT(G83,4)="{ALP",Val!B$20,IF(LEFT(G83,4)="{COU",Val!B$20)))))))))))))))))</f>
        <v>ConfirmedUnc</v>
      </c>
      <c r="X83" s="133"/>
      <c r="Y83" s="133"/>
      <c r="Z83" s="133"/>
      <c r="AA83" s="133"/>
      <c r="AB83" s="135"/>
      <c r="AC83" s="135"/>
      <c r="AD83" s="133"/>
      <c r="AE83" s="133"/>
      <c r="AF83" s="133"/>
      <c r="AG83" s="130" t="s">
        <v>856</v>
      </c>
      <c r="AH83" s="133"/>
      <c r="AI83" s="118"/>
      <c r="AJ83" s="133"/>
      <c r="AK83" s="76"/>
    </row>
    <row r="84" spans="1:37" s="2" customFormat="1" ht="135" x14ac:dyDescent="0.25">
      <c r="A84" s="15" t="s">
        <v>1233</v>
      </c>
      <c r="B84" s="16" t="s">
        <v>367</v>
      </c>
      <c r="C84" s="20" t="s">
        <v>348</v>
      </c>
      <c r="D84" s="21" t="s">
        <v>52</v>
      </c>
      <c r="E84" s="22" t="s">
        <v>356</v>
      </c>
      <c r="F84" s="45" t="s">
        <v>1506</v>
      </c>
      <c r="G84" s="60" t="s">
        <v>199</v>
      </c>
      <c r="H84" s="158"/>
      <c r="I84" s="89" t="s">
        <v>1329</v>
      </c>
      <c r="J84" s="147" t="s">
        <v>351</v>
      </c>
      <c r="K84" s="149"/>
      <c r="L84" s="149" t="s">
        <v>353</v>
      </c>
      <c r="M84" s="149" t="s">
        <v>195</v>
      </c>
      <c r="N84" s="165" t="s">
        <v>354</v>
      </c>
      <c r="O84" s="127">
        <f t="shared" ca="1" si="5"/>
        <v>1</v>
      </c>
      <c r="P84" s="127">
        <v>10000</v>
      </c>
      <c r="Q84" s="128" t="str">
        <f ca="1">IF(AND(E84="Last notification date",MONTH(TODAY())&gt;9,DAY(TODAY())&gt;9),YEAR(TODAY())&amp;"-"&amp;MONTH(TODAY())&amp;"-"&amp;DAY(TODAY()),IF(AND(E84="Last notification date",MONTH(TODAY())&lt;9,DAY(TODAY())&lt;10),YEAR(TODAY())&amp;"-0"&amp;MONTH(TODAY())&amp;"-0"&amp;DAY(TODAY()),IF(AND(E84="Last notification date",MONTH(TODAY())&gt;9,DAY(TODAY())&lt;10),YEAR(TODAY())&amp;"-"&amp;MONTH(TODAY())&amp;"-0"&amp;DAY(TODAY()),IF(AND(E84="Last notification date",MONTH(TODAY())&lt;10,DAY(TODAY())&gt;9),YEAR(TODAY())&amp;"-0"&amp;MONTH(TODAY())&amp;"-"&amp;DAY(TODAY()),IF(LEFT(G84,4)="{SEC","SEC ID",IF(LEFT(G84,4)="{DAT","DATE",IF(LEFT(G84,4)="{TEX",Val!B$21,IF(LEFT(G84,4)="{ALP",Val!B$20,IF(LEFT(G84,4)="{COU",Val!B$20,IF(OR(LEFT(G84,4)="{ISI",LEFT(G84,4)="{LEI"),Val!B$17,IF(OR(LEFT(G84,4)="{CA_",LEFT(G84,4)="{Mas",LEFT(G84,4)="{Y/N",LEFT(G84,4)="{No ",LEFT(G84,4)="{N/A",LEFT(G84,4)="{Con",LEFT(G84,4)="{LIS"),"LIST","")))))))))))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84" s="127">
        <f t="shared" si="6"/>
        <v>372</v>
      </c>
      <c r="S84" s="129"/>
      <c r="T84" s="127" t="str">
        <f t="shared" si="7"/>
        <v>UNK</v>
      </c>
      <c r="U84" s="127" t="str" cm="1">
        <f t="array" aca="1" ref="U84" ca="1">IF(AND(E84="Payment exemption explanation",ISBLANK(F84)=FALSE,F$77="Confirmed"),"FORMAT",IF(AND(E84="Historical Default and Loss Performance Data location",F$3="Public",ISBLANK(F84)=TRUE),"FORMAT",IF(AND(E83="Subject to severe clawback",F83="Y",ISBLANK(F84)=TRUE),"FORMAT",IF(AND(E83="Subject to severe clawback",F83="N",ISBLANK(F84)=FALSE),"FORMAT",IF(AND(OR(E84="Credit granting criteria supervision comment",E84="Credit granting criteria compliance comment"),ISBLANK(F84)=FALSE,OR(AND(F$34="N",E479="Originator (or original lender) is not a Credit institution"),AND(F$37="N",E$37="Originator (or original lender) is not a Credit institution"))),"FORMAT_S17",IF(AND(C84="STSS60",E84="Location of Liability cash flow model",ISBLANK(F84)=TRUE,F$3="Public"),"FORMAT_S60",IF(AND(C84="STSS58",E84="Historical Default and Loss Performance Data location",ISBLANK(F84)=TRUE,F$3="Public"),"FORMAT_S37",IF(AND(E84="Sponsor LEI",ISBLANK(F84)=TRUE,ISBLANK(F$8)=TRUE),"FORMAT_LEI",IF(AND(E84="Originator LEI",ISBLANK(F84)=TRUE,ISBLANK(F$11)=TRUE),"FORMAT_LEI",IF(OR(T84="EMPTY",P84+1&lt;LEN(F84),AND(G83="{Confirmed/Unconfirmed/N/A}",S84="N/A",F83="N/A",F84&lt;&gt;"")),"FORMAT",IF(OR(AND(E84="Non-ABCP securitisation unique identifier",MID(F84,21,1)&lt;&gt;"N"),AND(E84="ABCP transaction unique identifier",MID(F84,21,1)&lt;&gt;"T"),AND(E84="ABCP programme unique identifier",MID(F84,21,1)&lt;&gt;"P")),"FORMAT_SEC_ID",IF(AND(E84="Underlying exposures classification",F84&lt;&gt;"residential mortgages",F84&lt;&gt;"commercial mortgages",F84&lt;&gt;"credit facilities provided to individuals for personal, family or household consumption purposes",F84&lt;&gt;"credit facilities, including loans and leases, provided to any type of enterprise or corporation",F84&lt;&gt;"auto loans/leases",F84&lt;&gt;"credit-card receivables",F84&lt;&gt;"trade receivables",F84&lt;&gt;"others"),"FORMAT_LIST",IF(AND(E84="Instrument code",LEN(F84)-LEN(SUBSTITUTE(F84,";",""))&lt;&gt;LEN(F83)-LEN(SUBSTITUTE(F83,";",""))),"FORMAT_;",IF(AND(E84="Sponsor country (if multiple countries)",LEN(F84)-LEN(SUBSTITUTE(F84,";",""))&lt;&gt;LEN(F$11)-LEN(SUBSTITUTE(F$11,";",""))),"FORMAT_;",IF(AND(E84="Sponsor country (if multiple countries)",ISBLANK(F84)=FALSE,LEN(F84)-LEN(SUBSTITUTE(F84,";",""))=0),"FORMAT_;",IF(AND(E84="Sponsor country (if multiple countries)",ISBLANK(F84)=TRUE,LEN(F$11)-LEN(SUBSTITUTE(F$11,";",""))&lt;&gt;0),"FORMAT_;",IF(AND(E84="Originator country  (if multiple countries)",LEN(F84)-LEN(SUBSTITUTE(F84,";",""))&lt;&gt;0,ISBLANK(F84)=FALSE,LEN(F84)-LEN(SUBSTITUTE(F84,";",""))&lt;&gt;LEN(F$8)-LEN(SUBSTITUTE(F$8,";",""))),"FORMAT_;",IF(AND(E84="Originator country  (if multiple countries)",ISBLANK(F84)=FALSE,LEN(F84)-LEN(SUBSTITUTE(F84,";",""))=0),"FORMAT_;",IF(AND(E84="Originator country  (if multiple countries)",ISBLANK(F84)=TRUE,LEN(F$8)-LEN(SUBSTITUTE(F$8,";",""))&lt;&gt;0),"FORMAT_;",IF(AND(E84="Original lender country (if multiple countries)",ISBLANK(F84)=FALSE,LEN(F84)-LEN(SUBSTITUTE(F84,";",""))&lt;&gt;0,LEN(F84)-LEN(SUBSTITUTE(F84,";",""))&lt;&gt;LEN(F$14)-LEN(SUBSTITUTE(F$14,";",""))),"FORMAT_;",IF(AND(E84="Original lender country (if multiple countries)",ISBLANK(F84)=TRUE,LEN(F$14)-LEN(SUBSTITUTE(F$14,";",""))&lt;&gt;0),"FORMAT_;",IF(AND(E84="Original lender country (if multiple countries)",ISBLANK(F84)=FALSE,LEN(F84)-LEN(SUBSTITUTE(F84,";",""))=0),"FORMAT_;",IF(OR(AND(E84="Designated Entity LEI",LEN(F84)&lt;&gt;20),AND(G84="{LEI}",LEN(F84)&lt;&gt;0,LEN(F84)&lt;20),AND(G84="{ISIN}",LEN(F84)&lt;&gt;0,LEN(F84)&lt;12),AND(LEN(F84)&lt;&gt;20,E84="Retaining entity LEI",ISBLANK(F84)=FALSE),AND(E84="Instrument ISIN",ISBLANK(F84)=FALSE,LEN(F84)&gt;0,LEN(F84)&lt;11),AND(D84="M",LEFT(G84,4)="{DAT",LEN(F84)&lt;&gt;10)),"FORMAT_LEN",IF(OR(AND(F84&lt;&gt;"",LEFT(G84,4)&lt;&gt;"{TEX",ISNUMBER(SUMPRODUCT(FIND(MID(F84,ROW(INDIRECT("1:"&amp;LEN(F84))),1),W84)))=FALSE),AND(F84&lt;&gt;"",LEFT(G84,4)&lt;&gt;"{TEX",ISERROR(SUMPRODUCT(SEARCH(MID(F84,ROW(INDIRECT("1:"&amp;LEN(TRIM(F84)))),1)," "&amp;W84&amp;CHAR(10)&amp;"""")))=TRUE)),"FORMAT_CHAR",IF(LEFT(G84,4)="{TEX","TEXT","UNK")))))))))))))))))))))))))</f>
        <v>TEXT</v>
      </c>
      <c r="V84" s="127" t="b" cm="1">
        <f t="array" aca="1" ref="V84" ca="1">IF(OR(LEN(F84)&gt;P84+1),FALSE,IF(LEFT(G84,5)="{TEXT",TRUE,IF(AND(ISBLANK(F84)=FALSE,G84="{DATE_TEXT-YYYY-MM-DD}",LEN(F84)&lt;&gt;10),FALSE,IF(AND(ISBLANK(F84)=FALSE,ISNUMBER(SUMPRODUCT(SEARCH(MID(F84,ROW(INDIRECT("1:"&amp;LEN(TRIM(F84)))),1)," "&amp;W84&amp;CHAR(10)&amp;"""")))=FALSE),FALSE,TRUE))))</f>
        <v>1</v>
      </c>
      <c r="W84" s="128" t="str">
        <f>IF(G84="{Applicable/N/A}","N/Aplicable",IF(E84="Designated Entity LEI","ABCDEFGHIJKLMNOPQRSTUVWXYZ0123456789",IF(OR(G84="{ISIN}",G84="{LEI}"),";ABCDEFGHIJKLMNOPQRSTUVWXYZ0123456789",IF(G84="{Master Trust/Other}","Master TuOhe",IF(E84="Securitisation type","Privateublc",IF(LEFT(G84,4)="{CA_",Val!B$21,IF(G84="{COUNTRY_EU_LIST}"," ;abcdefghijklmnopqrstuvwxyzABCDEFGHIJKLMNOPQRSTUVWXYZ0123456789",IF(OR(G84="{NOTIFICATION ID}",G84="{SECURITISATION ID}"),Val!B$15,IF(G84="{COUNTRY_EU}"," ;abcdefghijklmnopqrstuvwxyzABCDEFGHIJKLMNOPQRSTUVWXYZ",IF(G84="{Confirmed/Unconfirmed}","ConfirmedUnc",IF(G84="{Confirmed/Unconfirmed/N/A}","Confirmed/UncNA",IF(LEFT(G84,4)="{DAT","0123456789-",IF(LEFT(G84,4)="{Y/N","YN",IF(OR(LEFT(G84,4)="{N/A",LEFT(G84,4)="{LIS",LEFT(G84,4)="{No ",LEFT(G84,4)="{SEC",LEFT(G84,4)="{Mas"),Val!B$20,IF(LEFT(G84,4)="{TEX",Val!B$21,IF(LEFT(G84,4)="{ALP",Val!B$20,IF(LEFT(G84,4)="{COU",Val!B$20)))))))))))))))))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84" s="133"/>
      <c r="Y84" s="133"/>
      <c r="Z84" s="133"/>
      <c r="AA84" s="133"/>
      <c r="AB84" s="135"/>
      <c r="AC84" s="135"/>
      <c r="AD84" s="133"/>
      <c r="AE84" s="133"/>
      <c r="AF84" s="133"/>
      <c r="AG84" s="130" t="s">
        <v>844</v>
      </c>
      <c r="AH84" s="133"/>
      <c r="AI84" s="118"/>
      <c r="AJ84" s="133"/>
      <c r="AK84" s="76"/>
    </row>
    <row r="85" spans="1:37" s="2" customFormat="1" ht="105" x14ac:dyDescent="0.25">
      <c r="A85" s="15" t="s">
        <v>1234</v>
      </c>
      <c r="B85" s="16" t="s">
        <v>369</v>
      </c>
      <c r="C85" s="17" t="s">
        <v>348</v>
      </c>
      <c r="D85" s="18" t="s">
        <v>62</v>
      </c>
      <c r="E85" s="23" t="s">
        <v>358</v>
      </c>
      <c r="F85" s="61" t="s">
        <v>1455</v>
      </c>
      <c r="G85" s="109" t="s">
        <v>34</v>
      </c>
      <c r="H85" s="43" t="s">
        <v>359</v>
      </c>
      <c r="I85" s="89" t="s">
        <v>1392</v>
      </c>
      <c r="J85" s="147"/>
      <c r="K85" s="149"/>
      <c r="L85" s="149"/>
      <c r="M85" s="149"/>
      <c r="N85" s="165"/>
      <c r="O85" s="127">
        <f t="shared" ca="1" si="5"/>
        <v>1</v>
      </c>
      <c r="P85" s="127">
        <v>20</v>
      </c>
      <c r="Q85" s="128" t="str">
        <f ca="1">IF(AND(E85="Last notification date",MONTH(TODAY())&gt;9,DAY(TODAY())&gt;9),YEAR(TODAY())&amp;"-"&amp;MONTH(TODAY())&amp;"-"&amp;DAY(TODAY()),IF(AND(E85="Last notification date",MONTH(TODAY())&lt;9,DAY(TODAY())&lt;10),YEAR(TODAY())&amp;"-0"&amp;MONTH(TODAY())&amp;"-0"&amp;DAY(TODAY()),IF(AND(E85="Last notification date",MONTH(TODAY())&gt;9,DAY(TODAY())&lt;10),YEAR(TODAY())&amp;"-"&amp;MONTH(TODAY())&amp;"-0"&amp;DAY(TODAY()),IF(AND(E85="Last notification date",MONTH(TODAY())&lt;10,DAY(TODAY())&gt;9),YEAR(TODAY())&amp;"-0"&amp;MONTH(TODAY())&amp;"-"&amp;DAY(TODAY()),IF(LEFT(G85,4)="{SEC","SEC ID",IF(LEFT(G85,4)="{DAT","DATE",IF(LEFT(G85,4)="{TEX",Val!B$21,IF(LEFT(G85,4)="{ALP",Val!B$20,IF(LEFT(G85,4)="{COU",Val!B$20,IF(OR(LEFT(G85,4)="{ISI",LEFT(G85,4)="{LEI"),Val!B$17,IF(OR(LEFT(G85,4)="{CA_",LEFT(G85,4)="{Mas",LEFT(G85,4)="{Y/N",LEFT(G85,4)="{No ",LEFT(G85,4)="{N/A",LEFT(G85,4)="{Con",LEFT(G85,4)="{LIS"),"LIST","")))))))))))</f>
        <v>;ABCDEFGHIJKLMNOPQRSTUVWXYZ0123456789</v>
      </c>
      <c r="R85" s="127">
        <f t="shared" si="6"/>
        <v>20</v>
      </c>
      <c r="S85" s="129"/>
      <c r="T85" s="127" t="str">
        <f t="shared" si="7"/>
        <v>UNK</v>
      </c>
      <c r="U85" s="127" t="str" cm="1">
        <f t="array" aca="1" ref="U85" ca="1">IF(AND(E85="Payment exemption explanation",ISBLANK(F85)=FALSE,F$77="Confirmed"),"FORMAT",IF(AND(E85="Historical Default and Loss Performance Data location",F$3="Public",ISBLANK(F85)=TRUE),"FORMAT",IF(AND(E84="Subject to severe clawback",F84="Y",ISBLANK(F85)=TRUE),"FORMAT",IF(AND(E84="Subject to severe clawback",F84="N",ISBLANK(F85)=FALSE),"FORMAT",IF(AND(OR(E85="Credit granting criteria supervision comment",E85="Credit granting criteria compliance comment"),ISBLANK(F85)=FALSE,OR(AND(F$34="N",E480="Originator (or original lender) is not a Credit institution"),AND(F$37="N",E$37="Originator (or original lender) is not a Credit institution"))),"FORMAT_S17",IF(AND(C85="STSS60",E85="Location of Liability cash flow model",ISBLANK(F85)=TRUE,F$3="Public"),"FORMAT_S60",IF(AND(C85="STSS58",E85="Historical Default and Loss Performance Data location",ISBLANK(F85)=TRUE,F$3="Public"),"FORMAT_S37",IF(AND(E85="Sponsor LEI",ISBLANK(F85)=TRUE,ISBLANK(F$8)=TRUE),"FORMAT_LEI",IF(AND(E85="Originator LEI",ISBLANK(F85)=TRUE,ISBLANK(F$11)=TRUE),"FORMAT_LEI",IF(OR(T85="EMPTY",P85+1&lt;LEN(F85),AND(G84="{Confirmed/Unconfirmed/N/A}",S85="N/A",F84="N/A",F85&lt;&gt;"")),"FORMAT",IF(OR(AND(E85="Non-ABCP securitisation unique identifier",MID(F85,21,1)&lt;&gt;"N"),AND(E85="ABCP transaction unique identifier",MID(F85,21,1)&lt;&gt;"T"),AND(E85="ABCP programme unique identifier",MID(F85,21,1)&lt;&gt;"P")),"FORMAT_SEC_ID",IF(AND(E85="Underlying exposures classification",F85&lt;&gt;"residential mortgages",F85&lt;&gt;"commercial mortgages",F85&lt;&gt;"credit facilities provided to individuals for personal, family or household consumption purposes",F85&lt;&gt;"credit facilities, including loans and leases, provided to any type of enterprise or corporation",F85&lt;&gt;"auto loans/leases",F85&lt;&gt;"credit-card receivables",F85&lt;&gt;"trade receivables",F85&lt;&gt;"others"),"FORMAT_LIST",IF(AND(E85="Instrument code",LEN(F85)-LEN(SUBSTITUTE(F85,";",""))&lt;&gt;LEN(F84)-LEN(SUBSTITUTE(F84,";",""))),"FORMAT_;",IF(AND(E85="Sponsor country (if multiple countries)",LEN(F85)-LEN(SUBSTITUTE(F85,";",""))&lt;&gt;LEN(F$11)-LEN(SUBSTITUTE(F$11,";",""))),"FORMAT_;",IF(AND(E85="Sponsor country (if multiple countries)",ISBLANK(F85)=FALSE,LEN(F85)-LEN(SUBSTITUTE(F85,";",""))=0),"FORMAT_;",IF(AND(E85="Sponsor country (if multiple countries)",ISBLANK(F85)=TRUE,LEN(F$11)-LEN(SUBSTITUTE(F$11,";",""))&lt;&gt;0),"FORMAT_;",IF(AND(E85="Originator country  (if multiple countries)",LEN(F85)-LEN(SUBSTITUTE(F85,";",""))&lt;&gt;0,ISBLANK(F85)=FALSE,LEN(F85)-LEN(SUBSTITUTE(F85,";",""))&lt;&gt;LEN(F$8)-LEN(SUBSTITUTE(F$8,";",""))),"FORMAT_;",IF(AND(E85="Originator country  (if multiple countries)",ISBLANK(F85)=FALSE,LEN(F85)-LEN(SUBSTITUTE(F85,";",""))=0),"FORMAT_;",IF(AND(E85="Originator country  (if multiple countries)",ISBLANK(F85)=TRUE,LEN(F$8)-LEN(SUBSTITUTE(F$8,";",""))&lt;&gt;0),"FORMAT_;",IF(AND(E85="Original lender country (if multiple countries)",ISBLANK(F85)=FALSE,LEN(F85)-LEN(SUBSTITUTE(F85,";",""))&lt;&gt;0,LEN(F85)-LEN(SUBSTITUTE(F85,";",""))&lt;&gt;LEN(F$14)-LEN(SUBSTITUTE(F$14,";",""))),"FORMAT_;",IF(AND(E85="Original lender country (if multiple countries)",ISBLANK(F85)=TRUE,LEN(F$14)-LEN(SUBSTITUTE(F$14,";",""))&lt;&gt;0),"FORMAT_;",IF(AND(E85="Original lender country (if multiple countries)",ISBLANK(F85)=FALSE,LEN(F85)-LEN(SUBSTITUTE(F85,";",""))=0),"FORMAT_;",IF(OR(AND(E85="Designated Entity LEI",LEN(F85)&lt;&gt;20),AND(G85="{LEI}",LEN(F85)&lt;&gt;0,LEN(F85)&lt;20),AND(G85="{ISIN}",LEN(F85)&lt;&gt;0,LEN(F85)&lt;12),AND(LEN(F85)&lt;&gt;20,E85="Retaining entity LEI",ISBLANK(F85)=FALSE),AND(E85="Instrument ISIN",ISBLANK(F85)=FALSE,LEN(F85)&gt;0,LEN(F85)&lt;11),AND(D85="M",LEFT(G85,4)="{DAT",LEN(F85)&lt;&gt;10)),"FORMAT_LEN",IF(OR(AND(F85&lt;&gt;"",LEFT(G85,4)&lt;&gt;"{TEX",ISNUMBER(SUMPRODUCT(FIND(MID(F85,ROW(INDIRECT("1:"&amp;LEN(F85))),1),W85)))=FALSE),AND(F85&lt;&gt;"",LEFT(G85,4)&lt;&gt;"{TEX",ISERROR(SUMPRODUCT(SEARCH(MID(F85,ROW(INDIRECT("1:"&amp;LEN(TRIM(F85)))),1)," "&amp;W85&amp;CHAR(10)&amp;"""")))=TRUE)),"FORMAT_CHAR",IF(LEFT(G85,4)="{TEX","TEXT","UNK")))))))))))))))))))))))))</f>
        <v>UNK</v>
      </c>
      <c r="V85" s="127" t="b" cm="1">
        <f t="array" aca="1" ref="V85" ca="1">IF(OR(LEN(F85)&gt;P85+1),FALSE,IF(LEFT(G85,5)="{TEXT",TRUE,IF(AND(ISBLANK(F85)=FALSE,G85="{DATE_TEXT-YYYY-MM-DD}",LEN(F85)&lt;&gt;10),FALSE,IF(AND(ISBLANK(F85)=FALSE,ISNUMBER(SUMPRODUCT(SEARCH(MID(F85,ROW(INDIRECT("1:"&amp;LEN(TRIM(F85)))),1)," "&amp;W85&amp;CHAR(10)&amp;"""")))=FALSE),FALSE,TRUE))))</f>
        <v>1</v>
      </c>
      <c r="W85" s="128" t="str">
        <f>IF(G85="{Applicable/N/A}","N/Aplicable",IF(E85="Designated Entity LEI","ABCDEFGHIJKLMNOPQRSTUVWXYZ0123456789",IF(OR(G85="{ISIN}",G85="{LEI}"),";ABCDEFGHIJKLMNOPQRSTUVWXYZ0123456789",IF(G85="{Master Trust/Other}","Master TuOhe",IF(E85="Securitisation type","Privateublc",IF(LEFT(G85,4)="{CA_",Val!B$21,IF(G85="{COUNTRY_EU_LIST}"," ;abcdefghijklmnopqrstuvwxyzABCDEFGHIJKLMNOPQRSTUVWXYZ0123456789",IF(OR(G85="{NOTIFICATION ID}",G85="{SECURITISATION ID}"),Val!B$15,IF(G85="{COUNTRY_EU}"," ;abcdefghijklmnopqrstuvwxyzABCDEFGHIJKLMNOPQRSTUVWXYZ",IF(G85="{Confirmed/Unconfirmed}","ConfirmedUnc",IF(G85="{Confirmed/Unconfirmed/N/A}","Confirmed/UncNA",IF(LEFT(G85,4)="{DAT","0123456789-",IF(LEFT(G85,4)="{Y/N","YN",IF(OR(LEFT(G85,4)="{N/A",LEFT(G85,4)="{LIS",LEFT(G85,4)="{No ",LEFT(G85,4)="{SEC",LEFT(G85,4)="{Mas"),Val!B$20,IF(LEFT(G85,4)="{TEX",Val!B$21,IF(LEFT(G85,4)="{ALP",Val!B$20,IF(LEFT(G85,4)="{COU",Val!B$20)))))))))))))))))</f>
        <v>;ABCDEFGHIJKLMNOPQRSTUVWXYZ0123456789</v>
      </c>
      <c r="X85" s="133"/>
      <c r="Y85" s="133"/>
      <c r="Z85" s="133"/>
      <c r="AA85" s="133"/>
      <c r="AB85" s="135"/>
      <c r="AC85" s="135"/>
      <c r="AD85" s="133"/>
      <c r="AE85" s="133"/>
      <c r="AF85" s="133"/>
      <c r="AG85" s="130" t="s">
        <v>858</v>
      </c>
      <c r="AH85" s="133"/>
      <c r="AI85" s="118"/>
      <c r="AJ85" s="133"/>
      <c r="AK85" s="76"/>
    </row>
    <row r="86" spans="1:37" s="2" customFormat="1" ht="120.75" x14ac:dyDescent="0.25">
      <c r="A86" s="15" t="s">
        <v>1235</v>
      </c>
      <c r="B86" s="16" t="s">
        <v>371</v>
      </c>
      <c r="C86" s="17" t="s">
        <v>348</v>
      </c>
      <c r="D86" s="18" t="s">
        <v>62</v>
      </c>
      <c r="E86" s="23" t="s">
        <v>1051</v>
      </c>
      <c r="F86" s="61" t="s">
        <v>1463</v>
      </c>
      <c r="G86" s="109" t="s">
        <v>154</v>
      </c>
      <c r="H86" s="43" t="s">
        <v>1052</v>
      </c>
      <c r="I86" s="89" t="s">
        <v>1393</v>
      </c>
      <c r="J86" s="147" t="s">
        <v>351</v>
      </c>
      <c r="K86" s="149"/>
      <c r="L86" s="149" t="s">
        <v>353</v>
      </c>
      <c r="M86" s="149" t="s">
        <v>34</v>
      </c>
      <c r="N86" s="165" t="s">
        <v>354</v>
      </c>
      <c r="O86" s="127">
        <f t="shared" ca="1" si="5"/>
        <v>1</v>
      </c>
      <c r="P86" s="127">
        <v>100</v>
      </c>
      <c r="Q86" s="128" t="str">
        <f ca="1">IF(AND(E86="Last notification date",MONTH(TODAY())&gt;9,DAY(TODAY())&gt;9),YEAR(TODAY())&amp;"-"&amp;MONTH(TODAY())&amp;"-"&amp;DAY(TODAY()),IF(AND(E86="Last notification date",MONTH(TODAY())&lt;9,DAY(TODAY())&lt;10),YEAR(TODAY())&amp;"-0"&amp;MONTH(TODAY())&amp;"-0"&amp;DAY(TODAY()),IF(AND(E86="Last notification date",MONTH(TODAY())&gt;9,DAY(TODAY())&lt;10),YEAR(TODAY())&amp;"-"&amp;MONTH(TODAY())&amp;"-0"&amp;DAY(TODAY()),IF(AND(E86="Last notification date",MONTH(TODAY())&lt;10,DAY(TODAY())&gt;9),YEAR(TODAY())&amp;"-0"&amp;MONTH(TODAY())&amp;"-"&amp;DAY(TODAY()),IF(LEFT(G86,4)="{SEC","SEC ID",IF(LEFT(G86,4)="{DAT","DATE",IF(LEFT(G86,4)="{TEX",Val!B$21,IF(LEFT(G86,4)="{ALP",Val!B$20,IF(LEFT(G86,4)="{COU",Val!B$20,IF(OR(LEFT(G86,4)="{ISI",LEFT(G86,4)="{LEI"),Val!B$17,IF(OR(LEFT(G86,4)="{CA_",LEFT(G86,4)="{Mas",LEFT(G86,4)="{Y/N",LEFT(G86,4)="{No ",LEFT(G86,4)="{N/A",LEFT(G86,4)="{Con",LEFT(G86,4)="{LIS"),"LIST","")))))))))))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86" s="127">
        <f t="shared" si="6"/>
        <v>39</v>
      </c>
      <c r="S86" s="129"/>
      <c r="T86" s="127" t="str">
        <f t="shared" si="7"/>
        <v>UNK</v>
      </c>
      <c r="U86" s="127" t="str" cm="1">
        <f t="array" aca="1" ref="U86" ca="1">IF(AND(E86="Payment exemption explanation",ISBLANK(F86)=FALSE,F$77="Confirmed"),"FORMAT",IF(AND(E86="Historical Default and Loss Performance Data location",F$3="Public",ISBLANK(F86)=TRUE),"FORMAT",IF(AND(E85="Subject to severe clawback",F85="Y",ISBLANK(F86)=TRUE),"FORMAT",IF(AND(E85="Subject to severe clawback",F85="N",ISBLANK(F86)=FALSE),"FORMAT",IF(AND(OR(E86="Credit granting criteria supervision comment",E86="Credit granting criteria compliance comment"),ISBLANK(F86)=FALSE,OR(AND(F$34="N",E481="Originator (or original lender) is not a Credit institution"),AND(F$37="N",E$37="Originator (or original lender) is not a Credit institution"))),"FORMAT_S17",IF(AND(C86="STSS60",E86="Location of Liability cash flow model",ISBLANK(F86)=TRUE,F$3="Public"),"FORMAT_S60",IF(AND(C86="STSS58",E86="Historical Default and Loss Performance Data location",ISBLANK(F86)=TRUE,F$3="Public"),"FORMAT_S37",IF(AND(E86="Sponsor LEI",ISBLANK(F86)=TRUE,ISBLANK(F$8)=TRUE),"FORMAT_LEI",IF(AND(E86="Originator LEI",ISBLANK(F86)=TRUE,ISBLANK(F$11)=TRUE),"FORMAT_LEI",IF(OR(T86="EMPTY",P86+1&lt;LEN(F86),AND(G85="{Confirmed/Unconfirmed/N/A}",S86="N/A",F85="N/A",F86&lt;&gt;"")),"FORMAT",IF(OR(AND(E86="Non-ABCP securitisation unique identifier",MID(F86,21,1)&lt;&gt;"N"),AND(E86="ABCP transaction unique identifier",MID(F86,21,1)&lt;&gt;"T"),AND(E86="ABCP programme unique identifier",MID(F86,21,1)&lt;&gt;"P")),"FORMAT_SEC_ID",IF(AND(E86="Underlying exposures classification",F86&lt;&gt;"residential mortgages",F86&lt;&gt;"commercial mortgages",F86&lt;&gt;"credit facilities provided to individuals for personal, family or household consumption purposes",F86&lt;&gt;"credit facilities, including loans and leases, provided to any type of enterprise or corporation",F86&lt;&gt;"auto loans/leases",F86&lt;&gt;"credit-card receivables",F86&lt;&gt;"trade receivables",F86&lt;&gt;"others"),"FORMAT_LIST",IF(AND(E86="Instrument code",LEN(F86)-LEN(SUBSTITUTE(F86,";",""))&lt;&gt;LEN(F85)-LEN(SUBSTITUTE(F85,";",""))),"FORMAT_;",IF(AND(E86="Sponsor country (if multiple countries)",LEN(F86)-LEN(SUBSTITUTE(F86,";",""))&lt;&gt;LEN(F$11)-LEN(SUBSTITUTE(F$11,";",""))),"FORMAT_;",IF(AND(E86="Sponsor country (if multiple countries)",ISBLANK(F86)=FALSE,LEN(F86)-LEN(SUBSTITUTE(F86,";",""))=0),"FORMAT_;",IF(AND(E86="Sponsor country (if multiple countries)",ISBLANK(F86)=TRUE,LEN(F$11)-LEN(SUBSTITUTE(F$11,";",""))&lt;&gt;0),"FORMAT_;",IF(AND(E86="Originator country  (if multiple countries)",LEN(F86)-LEN(SUBSTITUTE(F86,";",""))&lt;&gt;0,ISBLANK(F86)=FALSE,LEN(F86)-LEN(SUBSTITUTE(F86,";",""))&lt;&gt;LEN(F$8)-LEN(SUBSTITUTE(F$8,";",""))),"FORMAT_;",IF(AND(E86="Originator country  (if multiple countries)",ISBLANK(F86)=FALSE,LEN(F86)-LEN(SUBSTITUTE(F86,";",""))=0),"FORMAT_;",IF(AND(E86="Originator country  (if multiple countries)",ISBLANK(F86)=TRUE,LEN(F$8)-LEN(SUBSTITUTE(F$8,";",""))&lt;&gt;0),"FORMAT_;",IF(AND(E86="Original lender country (if multiple countries)",ISBLANK(F86)=FALSE,LEN(F86)-LEN(SUBSTITUTE(F86,";",""))&lt;&gt;0,LEN(F86)-LEN(SUBSTITUTE(F86,";",""))&lt;&gt;LEN(F$14)-LEN(SUBSTITUTE(F$14,";",""))),"FORMAT_;",IF(AND(E86="Original lender country (if multiple countries)",ISBLANK(F86)=TRUE,LEN(F$14)-LEN(SUBSTITUTE(F$14,";",""))&lt;&gt;0),"FORMAT_;",IF(AND(E86="Original lender country (if multiple countries)",ISBLANK(F86)=FALSE,LEN(F86)-LEN(SUBSTITUTE(F86,";",""))=0),"FORMAT_;",IF(OR(AND(E86="Designated Entity LEI",LEN(F86)&lt;&gt;20),AND(G86="{LEI}",LEN(F86)&lt;&gt;0,LEN(F86)&lt;20),AND(G86="{ISIN}",LEN(F86)&lt;&gt;0,LEN(F86)&lt;12),AND(LEN(F86)&lt;&gt;20,E86="Retaining entity LEI",ISBLANK(F86)=FALSE),AND(E86="Instrument ISIN",ISBLANK(F86)=FALSE,LEN(F86)&gt;0,LEN(F86)&lt;11),AND(D86="M",LEFT(G86,4)="{DAT",LEN(F86)&lt;&gt;10)),"FORMAT_LEN",IF(OR(AND(F86&lt;&gt;"",LEFT(G86,4)&lt;&gt;"{TEX",ISNUMBER(SUMPRODUCT(FIND(MID(F86,ROW(INDIRECT("1:"&amp;LEN(F86))),1),W86)))=FALSE),AND(F86&lt;&gt;"",LEFT(G86,4)&lt;&gt;"{TEX",ISERROR(SUMPRODUCT(SEARCH(MID(F86,ROW(INDIRECT("1:"&amp;LEN(TRIM(F86)))),1)," "&amp;W86&amp;CHAR(10)&amp;"""")))=TRUE)),"FORMAT_CHAR",IF(LEFT(G86,4)="{TEX","TEXT","UNK")))))))))))))))))))))))))</f>
        <v>TEXT</v>
      </c>
      <c r="V86" s="127" t="b" cm="1">
        <f t="array" aca="1" ref="V86" ca="1">IF(OR(LEN(F86)&gt;P86+1),FALSE,IF(LEFT(G86,5)="{TEXT",TRUE,IF(AND(ISBLANK(F86)=FALSE,G86="{DATE_TEXT-YYYY-MM-DD}",LEN(F86)&lt;&gt;10),FALSE,IF(AND(ISBLANK(F86)=FALSE,ISNUMBER(SUMPRODUCT(SEARCH(MID(F86,ROW(INDIRECT("1:"&amp;LEN(TRIM(F86)))),1)," "&amp;W86&amp;CHAR(10)&amp;"""")))=FALSE),FALSE,TRUE))))</f>
        <v>1</v>
      </c>
      <c r="W86" s="128" t="str">
        <f>IF(G86="{Applicable/N/A}","N/Aplicable",IF(E86="Designated Entity LEI","ABCDEFGHIJKLMNOPQRSTUVWXYZ0123456789",IF(OR(G86="{ISIN}",G86="{LEI}"),";ABCDEFGHIJKLMNOPQRSTUVWXYZ0123456789",IF(G86="{Master Trust/Other}","Master TuOhe",IF(E86="Securitisation type","Privateublc",IF(LEFT(G86,4)="{CA_",Val!B$21,IF(G86="{COUNTRY_EU_LIST}"," ;abcdefghijklmnopqrstuvwxyzABCDEFGHIJKLMNOPQRSTUVWXYZ0123456789",IF(OR(G86="{NOTIFICATION ID}",G86="{SECURITISATION ID}"),Val!B$15,IF(G86="{COUNTRY_EU}"," ;abcdefghijklmnopqrstuvwxyzABCDEFGHIJKLMNOPQRSTUVWXYZ",IF(G86="{Confirmed/Unconfirmed}","ConfirmedUnc",IF(G86="{Confirmed/Unconfirmed/N/A}","Confirmed/UncNA",IF(LEFT(G86,4)="{DAT","0123456789-",IF(LEFT(G86,4)="{Y/N","YN",IF(OR(LEFT(G86,4)="{N/A",LEFT(G86,4)="{LIS",LEFT(G86,4)="{No ",LEFT(G86,4)="{SEC",LEFT(G86,4)="{Mas"),Val!B$20,IF(LEFT(G86,4)="{TEX",Val!B$21,IF(LEFT(G86,4)="{ALP",Val!B$20,IF(LEFT(G86,4)="{COU",Val!B$20)))))))))))))))))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86" s="133"/>
      <c r="Y86" s="133"/>
      <c r="Z86" s="133"/>
      <c r="AA86" s="133"/>
      <c r="AB86" s="135"/>
      <c r="AC86" s="135"/>
      <c r="AD86" s="133"/>
      <c r="AE86" s="133"/>
      <c r="AF86" s="133"/>
      <c r="AG86" s="130" t="s">
        <v>862</v>
      </c>
      <c r="AH86" s="133"/>
      <c r="AI86" s="118"/>
      <c r="AJ86" s="133"/>
      <c r="AK86" s="76"/>
    </row>
    <row r="87" spans="1:37" s="2" customFormat="1" ht="120" x14ac:dyDescent="0.25">
      <c r="A87" s="15" t="s">
        <v>1236</v>
      </c>
      <c r="B87" s="16" t="s">
        <v>373</v>
      </c>
      <c r="C87" s="20" t="s">
        <v>348</v>
      </c>
      <c r="D87" s="21" t="s">
        <v>52</v>
      </c>
      <c r="E87" s="22" t="s">
        <v>361</v>
      </c>
      <c r="F87" s="59" t="s">
        <v>108</v>
      </c>
      <c r="G87" s="60" t="s">
        <v>41</v>
      </c>
      <c r="H87" s="43" t="s">
        <v>362</v>
      </c>
      <c r="I87" s="94" t="s">
        <v>1340</v>
      </c>
      <c r="J87" s="147" t="s">
        <v>351</v>
      </c>
      <c r="K87" s="149"/>
      <c r="L87" s="149" t="s">
        <v>353</v>
      </c>
      <c r="M87" s="149" t="s">
        <v>171</v>
      </c>
      <c r="N87" s="165" t="s">
        <v>354</v>
      </c>
      <c r="O87" s="127">
        <f t="shared" ca="1" si="5"/>
        <v>1</v>
      </c>
      <c r="P87" s="127">
        <v>1</v>
      </c>
      <c r="Q87" s="128" t="str">
        <f ca="1">IF(AND(E87="Last notification date",MONTH(TODAY())&gt;9,DAY(TODAY())&gt;9),YEAR(TODAY())&amp;"-"&amp;MONTH(TODAY())&amp;"-"&amp;DAY(TODAY()),IF(AND(E87="Last notification date",MONTH(TODAY())&lt;9,DAY(TODAY())&lt;10),YEAR(TODAY())&amp;"-0"&amp;MONTH(TODAY())&amp;"-0"&amp;DAY(TODAY()),IF(AND(E87="Last notification date",MONTH(TODAY())&gt;9,DAY(TODAY())&lt;10),YEAR(TODAY())&amp;"-"&amp;MONTH(TODAY())&amp;"-0"&amp;DAY(TODAY()),IF(AND(E87="Last notification date",MONTH(TODAY())&lt;10,DAY(TODAY())&gt;9),YEAR(TODAY())&amp;"-0"&amp;MONTH(TODAY())&amp;"-"&amp;DAY(TODAY()),IF(LEFT(G87,4)="{SEC","SEC ID",IF(LEFT(G87,4)="{DAT","DATE",IF(LEFT(G87,4)="{TEX",Val!B$21,IF(LEFT(G87,4)="{ALP",Val!B$20,IF(LEFT(G87,4)="{COU",Val!B$20,IF(OR(LEFT(G87,4)="{ISI",LEFT(G87,4)="{LEI"),Val!B$17,IF(OR(LEFT(G87,4)="{CA_",LEFT(G87,4)="{Mas",LEFT(G87,4)="{Y/N",LEFT(G87,4)="{No ",LEFT(G87,4)="{N/A",LEFT(G87,4)="{Con",LEFT(G87,4)="{LIS"),"LIST","")))))))))))</f>
        <v>LIST</v>
      </c>
      <c r="R87" s="127">
        <f t="shared" si="6"/>
        <v>1</v>
      </c>
      <c r="S87" s="129"/>
      <c r="T87" s="127" t="str">
        <f t="shared" si="7"/>
        <v>UNK</v>
      </c>
      <c r="U87" s="127" t="str" cm="1">
        <f t="array" aca="1" ref="U87" ca="1">IF(AND(E87="Payment exemption explanation",ISBLANK(F87)=FALSE,F$77="Confirmed"),"FORMAT",IF(AND(E87="Historical Default and Loss Performance Data location",F$3="Public",ISBLANK(F87)=TRUE),"FORMAT",IF(AND(E86="Subject to severe clawback",F86="Y",ISBLANK(F87)=TRUE),"FORMAT",IF(AND(E86="Subject to severe clawback",F86="N",ISBLANK(F87)=FALSE),"FORMAT",IF(AND(OR(E87="Credit granting criteria supervision comment",E87="Credit granting criteria compliance comment"),ISBLANK(F87)=FALSE,OR(AND(F$34="N",E482="Originator (or original lender) is not a Credit institution"),AND(F$37="N",E$37="Originator (or original lender) is not a Credit institution"))),"FORMAT_S17",IF(AND(C87="STSS60",E87="Location of Liability cash flow model",ISBLANK(F87)=TRUE,F$3="Public"),"FORMAT_S60",IF(AND(C87="STSS58",E87="Historical Default and Loss Performance Data location",ISBLANK(F87)=TRUE,F$3="Public"),"FORMAT_S37",IF(AND(E87="Sponsor LEI",ISBLANK(F87)=TRUE,ISBLANK(F$8)=TRUE),"FORMAT_LEI",IF(AND(E87="Originator LEI",ISBLANK(F87)=TRUE,ISBLANK(F$11)=TRUE),"FORMAT_LEI",IF(OR(T87="EMPTY",P87+1&lt;LEN(F87),AND(G86="{Confirmed/Unconfirmed/N/A}",S87="N/A",F86="N/A",F87&lt;&gt;"")),"FORMAT",IF(OR(AND(E87="Non-ABCP securitisation unique identifier",MID(F87,21,1)&lt;&gt;"N"),AND(E87="ABCP transaction unique identifier",MID(F87,21,1)&lt;&gt;"T"),AND(E87="ABCP programme unique identifier",MID(F87,21,1)&lt;&gt;"P")),"FORMAT_SEC_ID",IF(AND(E87="Underlying exposures classification",F87&lt;&gt;"residential mortgages",F87&lt;&gt;"commercial mortgages",F87&lt;&gt;"credit facilities provided to individuals for personal, family or household consumption purposes",F87&lt;&gt;"credit facilities, including loans and leases, provided to any type of enterprise or corporation",F87&lt;&gt;"auto loans/leases",F87&lt;&gt;"credit-card receivables",F87&lt;&gt;"trade receivables",F87&lt;&gt;"others"),"FORMAT_LIST",IF(AND(E87="Instrument code",LEN(F87)-LEN(SUBSTITUTE(F87,";",""))&lt;&gt;LEN(F86)-LEN(SUBSTITUTE(F86,";",""))),"FORMAT_;",IF(AND(E87="Sponsor country (if multiple countries)",LEN(F87)-LEN(SUBSTITUTE(F87,";",""))&lt;&gt;LEN(F$11)-LEN(SUBSTITUTE(F$11,";",""))),"FORMAT_;",IF(AND(E87="Sponsor country (if multiple countries)",ISBLANK(F87)=FALSE,LEN(F87)-LEN(SUBSTITUTE(F87,";",""))=0),"FORMAT_;",IF(AND(E87="Sponsor country (if multiple countries)",ISBLANK(F87)=TRUE,LEN(F$11)-LEN(SUBSTITUTE(F$11,";",""))&lt;&gt;0),"FORMAT_;",IF(AND(E87="Originator country  (if multiple countries)",LEN(F87)-LEN(SUBSTITUTE(F87,";",""))&lt;&gt;0,ISBLANK(F87)=FALSE,LEN(F87)-LEN(SUBSTITUTE(F87,";",""))&lt;&gt;LEN(F$8)-LEN(SUBSTITUTE(F$8,";",""))),"FORMAT_;",IF(AND(E87="Originator country  (if multiple countries)",ISBLANK(F87)=FALSE,LEN(F87)-LEN(SUBSTITUTE(F87,";",""))=0),"FORMAT_;",IF(AND(E87="Originator country  (if multiple countries)",ISBLANK(F87)=TRUE,LEN(F$8)-LEN(SUBSTITUTE(F$8,";",""))&lt;&gt;0),"FORMAT_;",IF(AND(E87="Original lender country (if multiple countries)",ISBLANK(F87)=FALSE,LEN(F87)-LEN(SUBSTITUTE(F87,";",""))&lt;&gt;0,LEN(F87)-LEN(SUBSTITUTE(F87,";",""))&lt;&gt;LEN(F$14)-LEN(SUBSTITUTE(F$14,";",""))),"FORMAT_;",IF(AND(E87="Original lender country (if multiple countries)",ISBLANK(F87)=TRUE,LEN(F$14)-LEN(SUBSTITUTE(F$14,";",""))&lt;&gt;0),"FORMAT_;",IF(AND(E87="Original lender country (if multiple countries)",ISBLANK(F87)=FALSE,LEN(F87)-LEN(SUBSTITUTE(F87,";",""))=0),"FORMAT_;",IF(OR(AND(E87="Designated Entity LEI",LEN(F87)&lt;&gt;20),AND(G87="{LEI}",LEN(F87)&lt;&gt;0,LEN(F87)&lt;20),AND(G87="{ISIN}",LEN(F87)&lt;&gt;0,LEN(F87)&lt;12),AND(LEN(F87)&lt;&gt;20,E87="Retaining entity LEI",ISBLANK(F87)=FALSE),AND(E87="Instrument ISIN",ISBLANK(F87)=FALSE,LEN(F87)&gt;0,LEN(F87)&lt;11),AND(D87="M",LEFT(G87,4)="{DAT",LEN(F87)&lt;&gt;10)),"FORMAT_LEN",IF(OR(AND(F87&lt;&gt;"",LEFT(G87,4)&lt;&gt;"{TEX",ISNUMBER(SUMPRODUCT(FIND(MID(F87,ROW(INDIRECT("1:"&amp;LEN(F87))),1),W87)))=FALSE),AND(F87&lt;&gt;"",LEFT(G87,4)&lt;&gt;"{TEX",ISERROR(SUMPRODUCT(SEARCH(MID(F87,ROW(INDIRECT("1:"&amp;LEN(TRIM(F87)))),1)," "&amp;W87&amp;CHAR(10)&amp;"""")))=TRUE)),"FORMAT_CHAR",IF(LEFT(G87,4)="{TEX","TEXT","UNK")))))))))))))))))))))))))</f>
        <v>UNK</v>
      </c>
      <c r="V87" s="127" t="b" cm="1">
        <f t="array" aca="1" ref="V87" ca="1">IF(OR(LEN(F87)&gt;P87+1),FALSE,IF(LEFT(G87,5)="{TEXT",TRUE,IF(AND(ISBLANK(F87)=FALSE,G87="{DATE_TEXT-YYYY-MM-DD}",LEN(F87)&lt;&gt;10),FALSE,IF(AND(ISBLANK(F87)=FALSE,ISNUMBER(SUMPRODUCT(SEARCH(MID(F87,ROW(INDIRECT("1:"&amp;LEN(TRIM(F87)))),1)," "&amp;W87&amp;CHAR(10)&amp;"""")))=FALSE),FALSE,TRUE))))</f>
        <v>1</v>
      </c>
      <c r="W87" s="128" t="str">
        <f>IF(G87="{Applicable/N/A}","N/Aplicable",IF(E87="Designated Entity LEI","ABCDEFGHIJKLMNOPQRSTUVWXYZ0123456789",IF(OR(G87="{ISIN}",G87="{LEI}"),";ABCDEFGHIJKLMNOPQRSTUVWXYZ0123456789",IF(G87="{Master Trust/Other}","Master TuOhe",IF(E87="Securitisation type","Privateublc",IF(LEFT(G87,4)="{CA_",Val!B$21,IF(G87="{COUNTRY_EU_LIST}"," ;abcdefghijklmnopqrstuvwxyzABCDEFGHIJKLMNOPQRSTUVWXYZ0123456789",IF(OR(G87="{NOTIFICATION ID}",G87="{SECURITISATION ID}"),Val!B$15,IF(G87="{COUNTRY_EU}"," ;abcdefghijklmnopqrstuvwxyzABCDEFGHIJKLMNOPQRSTUVWXYZ",IF(G87="{Confirmed/Unconfirmed}","ConfirmedUnc",IF(G87="{Confirmed/Unconfirmed/N/A}","Confirmed/UncNA",IF(LEFT(G87,4)="{DAT","0123456789-",IF(LEFT(G87,4)="{Y/N","YN",IF(OR(LEFT(G87,4)="{N/A",LEFT(G87,4)="{LIS",LEFT(G87,4)="{No ",LEFT(G87,4)="{SEC",LEFT(G87,4)="{Mas"),Val!B$20,IF(LEFT(G87,4)="{TEX",Val!B$21,IF(LEFT(G87,4)="{ALP",Val!B$20,IF(LEFT(G87,4)="{COU",Val!B$20)))))))))))))))))</f>
        <v>YN</v>
      </c>
      <c r="X87" s="133"/>
      <c r="Y87" s="133"/>
      <c r="Z87" s="133"/>
      <c r="AA87" s="133"/>
      <c r="AB87" s="135"/>
      <c r="AC87" s="135"/>
      <c r="AD87" s="133"/>
      <c r="AE87" s="133"/>
      <c r="AF87" s="133"/>
      <c r="AG87" s="130" t="s">
        <v>866</v>
      </c>
      <c r="AH87" s="133"/>
      <c r="AI87" s="118"/>
      <c r="AJ87" s="133"/>
      <c r="AK87" s="76"/>
    </row>
    <row r="88" spans="1:37" s="2" customFormat="1" ht="120" x14ac:dyDescent="0.25">
      <c r="A88" s="15" t="s">
        <v>1237</v>
      </c>
      <c r="B88" s="16" t="s">
        <v>376</v>
      </c>
      <c r="C88" s="20" t="s">
        <v>348</v>
      </c>
      <c r="D88" s="21" t="s">
        <v>52</v>
      </c>
      <c r="E88" s="22" t="s">
        <v>364</v>
      </c>
      <c r="F88" s="59" t="s">
        <v>108</v>
      </c>
      <c r="G88" s="60" t="s">
        <v>41</v>
      </c>
      <c r="H88" s="43" t="s">
        <v>1132</v>
      </c>
      <c r="I88" s="94" t="s">
        <v>1341</v>
      </c>
      <c r="J88" s="147" t="s">
        <v>351</v>
      </c>
      <c r="K88" s="149"/>
      <c r="L88" s="149" t="s">
        <v>353</v>
      </c>
      <c r="M88" s="149" t="s">
        <v>171</v>
      </c>
      <c r="N88" s="165" t="s">
        <v>354</v>
      </c>
      <c r="O88" s="127">
        <f t="shared" ca="1" si="5"/>
        <v>1</v>
      </c>
      <c r="P88" s="127">
        <v>1</v>
      </c>
      <c r="Q88" s="128" t="str">
        <f ca="1">IF(AND(E88="Last notification date",MONTH(TODAY())&gt;9,DAY(TODAY())&gt;9),YEAR(TODAY())&amp;"-"&amp;MONTH(TODAY())&amp;"-"&amp;DAY(TODAY()),IF(AND(E88="Last notification date",MONTH(TODAY())&lt;9,DAY(TODAY())&lt;10),YEAR(TODAY())&amp;"-0"&amp;MONTH(TODAY())&amp;"-0"&amp;DAY(TODAY()),IF(AND(E88="Last notification date",MONTH(TODAY())&gt;9,DAY(TODAY())&lt;10),YEAR(TODAY())&amp;"-"&amp;MONTH(TODAY())&amp;"-0"&amp;DAY(TODAY()),IF(AND(E88="Last notification date",MONTH(TODAY())&lt;10,DAY(TODAY())&gt;9),YEAR(TODAY())&amp;"-0"&amp;MONTH(TODAY())&amp;"-"&amp;DAY(TODAY()),IF(LEFT(G88,4)="{SEC","SEC ID",IF(LEFT(G88,4)="{DAT","DATE",IF(LEFT(G88,4)="{TEX",Val!B$21,IF(LEFT(G88,4)="{ALP",Val!B$20,IF(LEFT(G88,4)="{COU",Val!B$20,IF(OR(LEFT(G88,4)="{ISI",LEFT(G88,4)="{LEI"),Val!B$17,IF(OR(LEFT(G88,4)="{CA_",LEFT(G88,4)="{Mas",LEFT(G88,4)="{Y/N",LEFT(G88,4)="{No ",LEFT(G88,4)="{N/A",LEFT(G88,4)="{Con",LEFT(G88,4)="{LIS"),"LIST","")))))))))))</f>
        <v>LIST</v>
      </c>
      <c r="R88" s="127">
        <f t="shared" si="6"/>
        <v>1</v>
      </c>
      <c r="S88" s="129"/>
      <c r="T88" s="127" t="str">
        <f t="shared" si="7"/>
        <v>UNK</v>
      </c>
      <c r="U88" s="127" t="str" cm="1">
        <f t="array" aca="1" ref="U88" ca="1">IF(AND(E88="Payment exemption explanation",ISBLANK(F88)=FALSE,F$77="Confirmed"),"FORMAT",IF(AND(E88="Historical Default and Loss Performance Data location",F$3="Public",ISBLANK(F88)=TRUE),"FORMAT",IF(AND(E87="Subject to severe clawback",F87="Y",ISBLANK(F88)=TRUE),"FORMAT",IF(AND(E87="Subject to severe clawback",F87="N",ISBLANK(F88)=FALSE),"FORMAT",IF(AND(OR(E88="Credit granting criteria supervision comment",E88="Credit granting criteria compliance comment"),ISBLANK(F88)=FALSE,OR(AND(F$34="N",E483="Originator (or original lender) is not a Credit institution"),AND(F$37="N",E$37="Originator (or original lender) is not a Credit institution"))),"FORMAT_S17",IF(AND(C88="STSS60",E88="Location of Liability cash flow model",ISBLANK(F88)=TRUE,F$3="Public"),"FORMAT_S60",IF(AND(C88="STSS58",E88="Historical Default and Loss Performance Data location",ISBLANK(F88)=TRUE,F$3="Public"),"FORMAT_S37",IF(AND(E88="Sponsor LEI",ISBLANK(F88)=TRUE,ISBLANK(F$8)=TRUE),"FORMAT_LEI",IF(AND(E88="Originator LEI",ISBLANK(F88)=TRUE,ISBLANK(F$11)=TRUE),"FORMAT_LEI",IF(OR(T88="EMPTY",P88+1&lt;LEN(F88),AND(G87="{Confirmed/Unconfirmed/N/A}",S88="N/A",F87="N/A",F88&lt;&gt;"")),"FORMAT",IF(OR(AND(E88="Non-ABCP securitisation unique identifier",MID(F88,21,1)&lt;&gt;"N"),AND(E88="ABCP transaction unique identifier",MID(F88,21,1)&lt;&gt;"T"),AND(E88="ABCP programme unique identifier",MID(F88,21,1)&lt;&gt;"P")),"FORMAT_SEC_ID",IF(AND(E88="Underlying exposures classification",F88&lt;&gt;"residential mortgages",F88&lt;&gt;"commercial mortgages",F88&lt;&gt;"credit facilities provided to individuals for personal, family or household consumption purposes",F88&lt;&gt;"credit facilities, including loans and leases, provided to any type of enterprise or corporation",F88&lt;&gt;"auto loans/leases",F88&lt;&gt;"credit-card receivables",F88&lt;&gt;"trade receivables",F88&lt;&gt;"others"),"FORMAT_LIST",IF(AND(E88="Instrument code",LEN(F88)-LEN(SUBSTITUTE(F88,";",""))&lt;&gt;LEN(F87)-LEN(SUBSTITUTE(F87,";",""))),"FORMAT_;",IF(AND(E88="Sponsor country (if multiple countries)",LEN(F88)-LEN(SUBSTITUTE(F88,";",""))&lt;&gt;LEN(F$11)-LEN(SUBSTITUTE(F$11,";",""))),"FORMAT_;",IF(AND(E88="Sponsor country (if multiple countries)",ISBLANK(F88)=FALSE,LEN(F88)-LEN(SUBSTITUTE(F88,";",""))=0),"FORMAT_;",IF(AND(E88="Sponsor country (if multiple countries)",ISBLANK(F88)=TRUE,LEN(F$11)-LEN(SUBSTITUTE(F$11,";",""))&lt;&gt;0),"FORMAT_;",IF(AND(E88="Originator country  (if multiple countries)",LEN(F88)-LEN(SUBSTITUTE(F88,";",""))&lt;&gt;0,ISBLANK(F88)=FALSE,LEN(F88)-LEN(SUBSTITUTE(F88,";",""))&lt;&gt;LEN(F$8)-LEN(SUBSTITUTE(F$8,";",""))),"FORMAT_;",IF(AND(E88="Originator country  (if multiple countries)",ISBLANK(F88)=FALSE,LEN(F88)-LEN(SUBSTITUTE(F88,";",""))=0),"FORMAT_;",IF(AND(E88="Originator country  (if multiple countries)",ISBLANK(F88)=TRUE,LEN(F$8)-LEN(SUBSTITUTE(F$8,";",""))&lt;&gt;0),"FORMAT_;",IF(AND(E88="Original lender country (if multiple countries)",ISBLANK(F88)=FALSE,LEN(F88)-LEN(SUBSTITUTE(F88,";",""))&lt;&gt;0,LEN(F88)-LEN(SUBSTITUTE(F88,";",""))&lt;&gt;LEN(F$14)-LEN(SUBSTITUTE(F$14,";",""))),"FORMAT_;",IF(AND(E88="Original lender country (if multiple countries)",ISBLANK(F88)=TRUE,LEN(F$14)-LEN(SUBSTITUTE(F$14,";",""))&lt;&gt;0),"FORMAT_;",IF(AND(E88="Original lender country (if multiple countries)",ISBLANK(F88)=FALSE,LEN(F88)-LEN(SUBSTITUTE(F88,";",""))=0),"FORMAT_;",IF(OR(AND(E88="Designated Entity LEI",LEN(F88)&lt;&gt;20),AND(G88="{LEI}",LEN(F88)&lt;&gt;0,LEN(F88)&lt;20),AND(G88="{ISIN}",LEN(F88)&lt;&gt;0,LEN(F88)&lt;12),AND(LEN(F88)&lt;&gt;20,E88="Retaining entity LEI",ISBLANK(F88)=FALSE),AND(E88="Instrument ISIN",ISBLANK(F88)=FALSE,LEN(F88)&gt;0,LEN(F88)&lt;11),AND(D88="M",LEFT(G88,4)="{DAT",LEN(F88)&lt;&gt;10)),"FORMAT_LEN",IF(OR(AND(F88&lt;&gt;"",LEFT(G88,4)&lt;&gt;"{TEX",ISNUMBER(SUMPRODUCT(FIND(MID(F88,ROW(INDIRECT("1:"&amp;LEN(F88))),1),W88)))=FALSE),AND(F88&lt;&gt;"",LEFT(G88,4)&lt;&gt;"{TEX",ISERROR(SUMPRODUCT(SEARCH(MID(F88,ROW(INDIRECT("1:"&amp;LEN(TRIM(F88)))),1)," "&amp;W88&amp;CHAR(10)&amp;"""")))=TRUE)),"FORMAT_CHAR",IF(LEFT(G88,4)="{TEX","TEXT","UNK")))))))))))))))))))))))))</f>
        <v>UNK</v>
      </c>
      <c r="V88" s="127" t="b" cm="1">
        <f t="array" aca="1" ref="V88" ca="1">IF(OR(LEN(F88)&gt;P88+1),FALSE,IF(LEFT(G88,5)="{TEXT",TRUE,IF(AND(ISBLANK(F88)=FALSE,G88="{DATE_TEXT-YYYY-MM-DD}",LEN(F88)&lt;&gt;10),FALSE,IF(AND(ISBLANK(F88)=FALSE,ISNUMBER(SUMPRODUCT(SEARCH(MID(F88,ROW(INDIRECT("1:"&amp;LEN(TRIM(F88)))),1)," "&amp;W88&amp;CHAR(10)&amp;"""")))=FALSE),FALSE,TRUE))))</f>
        <v>1</v>
      </c>
      <c r="W88" s="128" t="str">
        <f>IF(G88="{Applicable/N/A}","N/Aplicable",IF(E88="Designated Entity LEI","ABCDEFGHIJKLMNOPQRSTUVWXYZ0123456789",IF(OR(G88="{ISIN}",G88="{LEI}"),";ABCDEFGHIJKLMNOPQRSTUVWXYZ0123456789",IF(G88="{Master Trust/Other}","Master TuOhe",IF(E88="Securitisation type","Privateublc",IF(LEFT(G88,4)="{CA_",Val!B$21,IF(G88="{COUNTRY_EU_LIST}"," ;abcdefghijklmnopqrstuvwxyzABCDEFGHIJKLMNOPQRSTUVWXYZ0123456789",IF(OR(G88="{NOTIFICATION ID}",G88="{SECURITISATION ID}"),Val!B$15,IF(G88="{COUNTRY_EU}"," ;abcdefghijklmnopqrstuvwxyzABCDEFGHIJKLMNOPQRSTUVWXYZ",IF(G88="{Confirmed/Unconfirmed}","ConfirmedUnc",IF(G88="{Confirmed/Unconfirmed/N/A}","Confirmed/UncNA",IF(LEFT(G88,4)="{DAT","0123456789-",IF(LEFT(G88,4)="{Y/N","YN",IF(OR(LEFT(G88,4)="{N/A",LEFT(G88,4)="{LIS",LEFT(G88,4)="{No ",LEFT(G88,4)="{SEC",LEFT(G88,4)="{Mas"),Val!B$20,IF(LEFT(G88,4)="{TEX",Val!B$21,IF(LEFT(G88,4)="{ALP",Val!B$20,IF(LEFT(G88,4)="{COU",Val!B$20)))))))))))))))))</f>
        <v>YN</v>
      </c>
      <c r="X88" s="133"/>
      <c r="Y88" s="133"/>
      <c r="Z88" s="133"/>
      <c r="AA88" s="133"/>
      <c r="AB88" s="135"/>
      <c r="AC88" s="135"/>
      <c r="AD88" s="133"/>
      <c r="AE88" s="133"/>
      <c r="AF88" s="133"/>
      <c r="AG88" s="130" t="s">
        <v>868</v>
      </c>
      <c r="AH88" s="133"/>
      <c r="AI88" s="118"/>
      <c r="AJ88" s="133"/>
      <c r="AK88" s="76"/>
    </row>
    <row r="89" spans="1:37" s="2" customFormat="1" ht="120" x14ac:dyDescent="0.25">
      <c r="A89" s="15" t="s">
        <v>1238</v>
      </c>
      <c r="B89" s="16" t="s">
        <v>378</v>
      </c>
      <c r="C89" s="20" t="s">
        <v>348</v>
      </c>
      <c r="D89" s="21" t="s">
        <v>52</v>
      </c>
      <c r="E89" s="22" t="s">
        <v>366</v>
      </c>
      <c r="F89" s="59" t="s">
        <v>149</v>
      </c>
      <c r="G89" s="60" t="s">
        <v>41</v>
      </c>
      <c r="H89" s="43" t="s">
        <v>1133</v>
      </c>
      <c r="I89" s="94" t="s">
        <v>1342</v>
      </c>
      <c r="J89" s="147" t="s">
        <v>351</v>
      </c>
      <c r="K89" s="149"/>
      <c r="L89" s="149" t="s">
        <v>353</v>
      </c>
      <c r="M89" s="149" t="s">
        <v>171</v>
      </c>
      <c r="N89" s="165" t="s">
        <v>354</v>
      </c>
      <c r="O89" s="127">
        <f t="shared" ca="1" si="5"/>
        <v>1</v>
      </c>
      <c r="P89" s="127">
        <v>1</v>
      </c>
      <c r="Q89" s="128" t="str">
        <f ca="1">IF(AND(E89="Last notification date",MONTH(TODAY())&gt;9,DAY(TODAY())&gt;9),YEAR(TODAY())&amp;"-"&amp;MONTH(TODAY())&amp;"-"&amp;DAY(TODAY()),IF(AND(E89="Last notification date",MONTH(TODAY())&lt;9,DAY(TODAY())&lt;10),YEAR(TODAY())&amp;"-0"&amp;MONTH(TODAY())&amp;"-0"&amp;DAY(TODAY()),IF(AND(E89="Last notification date",MONTH(TODAY())&gt;9,DAY(TODAY())&lt;10),YEAR(TODAY())&amp;"-"&amp;MONTH(TODAY())&amp;"-0"&amp;DAY(TODAY()),IF(AND(E89="Last notification date",MONTH(TODAY())&lt;10,DAY(TODAY())&gt;9),YEAR(TODAY())&amp;"-0"&amp;MONTH(TODAY())&amp;"-"&amp;DAY(TODAY()),IF(LEFT(G89,4)="{SEC","SEC ID",IF(LEFT(G89,4)="{DAT","DATE",IF(LEFT(G89,4)="{TEX",Val!B$21,IF(LEFT(G89,4)="{ALP",Val!B$20,IF(LEFT(G89,4)="{COU",Val!B$20,IF(OR(LEFT(G89,4)="{ISI",LEFT(G89,4)="{LEI"),Val!B$17,IF(OR(LEFT(G89,4)="{CA_",LEFT(G89,4)="{Mas",LEFT(G89,4)="{Y/N",LEFT(G89,4)="{No ",LEFT(G89,4)="{N/A",LEFT(G89,4)="{Con",LEFT(G89,4)="{LIS"),"LIST","")))))))))))</f>
        <v>LIST</v>
      </c>
      <c r="R89" s="127">
        <f t="shared" si="6"/>
        <v>1</v>
      </c>
      <c r="S89" s="129"/>
      <c r="T89" s="127" t="str">
        <f t="shared" si="7"/>
        <v>UNK</v>
      </c>
      <c r="U89" s="127" t="str" cm="1">
        <f t="array" aca="1" ref="U89" ca="1">IF(AND(E89="Payment exemption explanation",ISBLANK(F89)=FALSE,F$77="Confirmed"),"FORMAT",IF(AND(E89="Historical Default and Loss Performance Data location",F$3="Public",ISBLANK(F89)=TRUE),"FORMAT",IF(AND(E88="Subject to severe clawback",F88="Y",ISBLANK(F89)=TRUE),"FORMAT",IF(AND(E88="Subject to severe clawback",F88="N",ISBLANK(F89)=FALSE),"FORMAT",IF(AND(OR(E89="Credit granting criteria supervision comment",E89="Credit granting criteria compliance comment"),ISBLANK(F89)=FALSE,OR(AND(F$34="N",E484="Originator (or original lender) is not a Credit institution"),AND(F$37="N",E$37="Originator (or original lender) is not a Credit institution"))),"FORMAT_S17",IF(AND(C89="STSS60",E89="Location of Liability cash flow model",ISBLANK(F89)=TRUE,F$3="Public"),"FORMAT_S60",IF(AND(C89="STSS58",E89="Historical Default and Loss Performance Data location",ISBLANK(F89)=TRUE,F$3="Public"),"FORMAT_S37",IF(AND(E89="Sponsor LEI",ISBLANK(F89)=TRUE,ISBLANK(F$8)=TRUE),"FORMAT_LEI",IF(AND(E89="Originator LEI",ISBLANK(F89)=TRUE,ISBLANK(F$11)=TRUE),"FORMAT_LEI",IF(OR(T89="EMPTY",P89+1&lt;LEN(F89),AND(G88="{Confirmed/Unconfirmed/N/A}",S89="N/A",F88="N/A",F89&lt;&gt;"")),"FORMAT",IF(OR(AND(E89="Non-ABCP securitisation unique identifier",MID(F89,21,1)&lt;&gt;"N"),AND(E89="ABCP transaction unique identifier",MID(F89,21,1)&lt;&gt;"T"),AND(E89="ABCP programme unique identifier",MID(F89,21,1)&lt;&gt;"P")),"FORMAT_SEC_ID",IF(AND(E89="Underlying exposures classification",F89&lt;&gt;"residential mortgages",F89&lt;&gt;"commercial mortgages",F89&lt;&gt;"credit facilities provided to individuals for personal, family or household consumption purposes",F89&lt;&gt;"credit facilities, including loans and leases, provided to any type of enterprise or corporation",F89&lt;&gt;"auto loans/leases",F89&lt;&gt;"credit-card receivables",F89&lt;&gt;"trade receivables",F89&lt;&gt;"others"),"FORMAT_LIST",IF(AND(E89="Instrument code",LEN(F89)-LEN(SUBSTITUTE(F89,";",""))&lt;&gt;LEN(F88)-LEN(SUBSTITUTE(F88,";",""))),"FORMAT_;",IF(AND(E89="Sponsor country (if multiple countries)",LEN(F89)-LEN(SUBSTITUTE(F89,";",""))&lt;&gt;LEN(F$11)-LEN(SUBSTITUTE(F$11,";",""))),"FORMAT_;",IF(AND(E89="Sponsor country (if multiple countries)",ISBLANK(F89)=FALSE,LEN(F89)-LEN(SUBSTITUTE(F89,";",""))=0),"FORMAT_;",IF(AND(E89="Sponsor country (if multiple countries)",ISBLANK(F89)=TRUE,LEN(F$11)-LEN(SUBSTITUTE(F$11,";",""))&lt;&gt;0),"FORMAT_;",IF(AND(E89="Originator country  (if multiple countries)",LEN(F89)-LEN(SUBSTITUTE(F89,";",""))&lt;&gt;0,ISBLANK(F89)=FALSE,LEN(F89)-LEN(SUBSTITUTE(F89,";",""))&lt;&gt;LEN(F$8)-LEN(SUBSTITUTE(F$8,";",""))),"FORMAT_;",IF(AND(E89="Originator country  (if multiple countries)",ISBLANK(F89)=FALSE,LEN(F89)-LEN(SUBSTITUTE(F89,";",""))=0),"FORMAT_;",IF(AND(E89="Originator country  (if multiple countries)",ISBLANK(F89)=TRUE,LEN(F$8)-LEN(SUBSTITUTE(F$8,";",""))&lt;&gt;0),"FORMAT_;",IF(AND(E89="Original lender country (if multiple countries)",ISBLANK(F89)=FALSE,LEN(F89)-LEN(SUBSTITUTE(F89,";",""))&lt;&gt;0,LEN(F89)-LEN(SUBSTITUTE(F89,";",""))&lt;&gt;LEN(F$14)-LEN(SUBSTITUTE(F$14,";",""))),"FORMAT_;",IF(AND(E89="Original lender country (if multiple countries)",ISBLANK(F89)=TRUE,LEN(F$14)-LEN(SUBSTITUTE(F$14,";",""))&lt;&gt;0),"FORMAT_;",IF(AND(E89="Original lender country (if multiple countries)",ISBLANK(F89)=FALSE,LEN(F89)-LEN(SUBSTITUTE(F89,";",""))=0),"FORMAT_;",IF(OR(AND(E89="Designated Entity LEI",LEN(F89)&lt;&gt;20),AND(G89="{LEI}",LEN(F89)&lt;&gt;0,LEN(F89)&lt;20),AND(G89="{ISIN}",LEN(F89)&lt;&gt;0,LEN(F89)&lt;12),AND(LEN(F89)&lt;&gt;20,E89="Retaining entity LEI",ISBLANK(F89)=FALSE),AND(E89="Instrument ISIN",ISBLANK(F89)=FALSE,LEN(F89)&gt;0,LEN(F89)&lt;11),AND(D89="M",LEFT(G89,4)="{DAT",LEN(F89)&lt;&gt;10)),"FORMAT_LEN",IF(OR(AND(F89&lt;&gt;"",LEFT(G89,4)&lt;&gt;"{TEX",ISNUMBER(SUMPRODUCT(FIND(MID(F89,ROW(INDIRECT("1:"&amp;LEN(F89))),1),W89)))=FALSE),AND(F89&lt;&gt;"",LEFT(G89,4)&lt;&gt;"{TEX",ISERROR(SUMPRODUCT(SEARCH(MID(F89,ROW(INDIRECT("1:"&amp;LEN(TRIM(F89)))),1)," "&amp;W89&amp;CHAR(10)&amp;"""")))=TRUE)),"FORMAT_CHAR",IF(LEFT(G89,4)="{TEX","TEXT","UNK")))))))))))))))))))))))))</f>
        <v>UNK</v>
      </c>
      <c r="V89" s="127" t="b" cm="1">
        <f t="array" aca="1" ref="V89" ca="1">IF(OR(LEN(F89)&gt;P89+1),FALSE,IF(LEFT(G89,5)="{TEXT",TRUE,IF(AND(ISBLANK(F89)=FALSE,G89="{DATE_TEXT-YYYY-MM-DD}",LEN(F89)&lt;&gt;10),FALSE,IF(AND(ISBLANK(F89)=FALSE,ISNUMBER(SUMPRODUCT(SEARCH(MID(F89,ROW(INDIRECT("1:"&amp;LEN(TRIM(F89)))),1)," "&amp;W89&amp;CHAR(10)&amp;"""")))=FALSE),FALSE,TRUE))))</f>
        <v>1</v>
      </c>
      <c r="W89" s="128" t="str">
        <f>IF(G89="{Applicable/N/A}","N/Aplicable",IF(E89="Designated Entity LEI","ABCDEFGHIJKLMNOPQRSTUVWXYZ0123456789",IF(OR(G89="{ISIN}",G89="{LEI}"),";ABCDEFGHIJKLMNOPQRSTUVWXYZ0123456789",IF(G89="{Master Trust/Other}","Master TuOhe",IF(E89="Securitisation type","Privateublc",IF(LEFT(G89,4)="{CA_",Val!B$21,IF(G89="{COUNTRY_EU_LIST}"," ;abcdefghijklmnopqrstuvwxyzABCDEFGHIJKLMNOPQRSTUVWXYZ0123456789",IF(OR(G89="{NOTIFICATION ID}",G89="{SECURITISATION ID}"),Val!B$15,IF(G89="{COUNTRY_EU}"," ;abcdefghijklmnopqrstuvwxyzABCDEFGHIJKLMNOPQRSTUVWXYZ",IF(G89="{Confirmed/Unconfirmed}","ConfirmedUnc",IF(G89="{Confirmed/Unconfirmed/N/A}","Confirmed/UncNA",IF(LEFT(G89,4)="{DAT","0123456789-",IF(LEFT(G89,4)="{Y/N","YN",IF(OR(LEFT(G89,4)="{N/A",LEFT(G89,4)="{LIS",LEFT(G89,4)="{No ",LEFT(G89,4)="{SEC",LEFT(G89,4)="{Mas"),Val!B$20,IF(LEFT(G89,4)="{TEX",Val!B$21,IF(LEFT(G89,4)="{ALP",Val!B$20,IF(LEFT(G89,4)="{COU",Val!B$20)))))))))))))))))</f>
        <v>YN</v>
      </c>
      <c r="X89" s="133"/>
      <c r="Y89" s="133"/>
      <c r="Z89" s="133"/>
      <c r="AA89" s="133"/>
      <c r="AB89" s="135"/>
      <c r="AC89" s="135"/>
      <c r="AD89" s="133"/>
      <c r="AE89" s="133"/>
      <c r="AF89" s="133"/>
      <c r="AG89" s="130" t="s">
        <v>870</v>
      </c>
      <c r="AH89" s="133"/>
      <c r="AI89" s="118"/>
      <c r="AJ89" s="133"/>
      <c r="AK89" s="76"/>
    </row>
    <row r="90" spans="1:37" s="2" customFormat="1" ht="120" x14ac:dyDescent="0.25">
      <c r="A90" s="15" t="s">
        <v>1239</v>
      </c>
      <c r="B90" s="16" t="s">
        <v>386</v>
      </c>
      <c r="C90" s="20" t="s">
        <v>348</v>
      </c>
      <c r="D90" s="21" t="s">
        <v>52</v>
      </c>
      <c r="E90" s="22" t="s">
        <v>368</v>
      </c>
      <c r="F90" s="59" t="s">
        <v>108</v>
      </c>
      <c r="G90" s="60" t="s">
        <v>41</v>
      </c>
      <c r="H90" s="43" t="s">
        <v>1134</v>
      </c>
      <c r="I90" s="94" t="s">
        <v>1343</v>
      </c>
      <c r="J90" s="147" t="s">
        <v>351</v>
      </c>
      <c r="K90" s="149"/>
      <c r="L90" s="149" t="s">
        <v>353</v>
      </c>
      <c r="M90" s="149" t="s">
        <v>171</v>
      </c>
      <c r="N90" s="165" t="s">
        <v>354</v>
      </c>
      <c r="O90" s="127">
        <f t="shared" ca="1" si="5"/>
        <v>1</v>
      </c>
      <c r="P90" s="127">
        <v>1</v>
      </c>
      <c r="Q90" s="128" t="str">
        <f ca="1">IF(AND(E90="Last notification date",MONTH(TODAY())&gt;9,DAY(TODAY())&gt;9),YEAR(TODAY())&amp;"-"&amp;MONTH(TODAY())&amp;"-"&amp;DAY(TODAY()),IF(AND(E90="Last notification date",MONTH(TODAY())&lt;9,DAY(TODAY())&lt;10),YEAR(TODAY())&amp;"-0"&amp;MONTH(TODAY())&amp;"-0"&amp;DAY(TODAY()),IF(AND(E90="Last notification date",MONTH(TODAY())&gt;9,DAY(TODAY())&lt;10),YEAR(TODAY())&amp;"-"&amp;MONTH(TODAY())&amp;"-0"&amp;DAY(TODAY()),IF(AND(E90="Last notification date",MONTH(TODAY())&lt;10,DAY(TODAY())&gt;9),YEAR(TODAY())&amp;"-0"&amp;MONTH(TODAY())&amp;"-"&amp;DAY(TODAY()),IF(LEFT(G90,4)="{SEC","SEC ID",IF(LEFT(G90,4)="{DAT","DATE",IF(LEFT(G90,4)="{TEX",Val!B$21,IF(LEFT(G90,4)="{ALP",Val!B$20,IF(LEFT(G90,4)="{COU",Val!B$20,IF(OR(LEFT(G90,4)="{ISI",LEFT(G90,4)="{LEI"),Val!B$17,IF(OR(LEFT(G90,4)="{CA_",LEFT(G90,4)="{Mas",LEFT(G90,4)="{Y/N",LEFT(G90,4)="{No ",LEFT(G90,4)="{N/A",LEFT(G90,4)="{Con",LEFT(G90,4)="{LIS"),"LIST","")))))))))))</f>
        <v>LIST</v>
      </c>
      <c r="R90" s="127">
        <f t="shared" si="6"/>
        <v>1</v>
      </c>
      <c r="S90" s="129"/>
      <c r="T90" s="127" t="str">
        <f t="shared" si="7"/>
        <v>UNK</v>
      </c>
      <c r="U90" s="127" t="str" cm="1">
        <f t="array" aca="1" ref="U90" ca="1">IF(AND(E90="Payment exemption explanation",ISBLANK(F90)=FALSE,F$77="Confirmed"),"FORMAT",IF(AND(E90="Historical Default and Loss Performance Data location",F$3="Public",ISBLANK(F90)=TRUE),"FORMAT",IF(AND(E89="Subject to severe clawback",F89="Y",ISBLANK(F90)=TRUE),"FORMAT",IF(AND(E89="Subject to severe clawback",F89="N",ISBLANK(F90)=FALSE),"FORMAT",IF(AND(OR(E90="Credit granting criteria supervision comment",E90="Credit granting criteria compliance comment"),ISBLANK(F90)=FALSE,OR(AND(F$34="N",E485="Originator (or original lender) is not a Credit institution"),AND(F$37="N",E$37="Originator (or original lender) is not a Credit institution"))),"FORMAT_S17",IF(AND(C90="STSS60",E90="Location of Liability cash flow model",ISBLANK(F90)=TRUE,F$3="Public"),"FORMAT_S60",IF(AND(C90="STSS58",E90="Historical Default and Loss Performance Data location",ISBLANK(F90)=TRUE,F$3="Public"),"FORMAT_S37",IF(AND(E90="Sponsor LEI",ISBLANK(F90)=TRUE,ISBLANK(F$8)=TRUE),"FORMAT_LEI",IF(AND(E90="Originator LEI",ISBLANK(F90)=TRUE,ISBLANK(F$11)=TRUE),"FORMAT_LEI",IF(OR(T90="EMPTY",P90+1&lt;LEN(F90),AND(G89="{Confirmed/Unconfirmed/N/A}",S90="N/A",F89="N/A",F90&lt;&gt;"")),"FORMAT",IF(OR(AND(E90="Non-ABCP securitisation unique identifier",MID(F90,21,1)&lt;&gt;"N"),AND(E90="ABCP transaction unique identifier",MID(F90,21,1)&lt;&gt;"T"),AND(E90="ABCP programme unique identifier",MID(F90,21,1)&lt;&gt;"P")),"FORMAT_SEC_ID",IF(AND(E90="Underlying exposures classification",F90&lt;&gt;"residential mortgages",F90&lt;&gt;"commercial mortgages",F90&lt;&gt;"credit facilities provided to individuals for personal, family or household consumption purposes",F90&lt;&gt;"credit facilities, including loans and leases, provided to any type of enterprise or corporation",F90&lt;&gt;"auto loans/leases",F90&lt;&gt;"credit-card receivables",F90&lt;&gt;"trade receivables",F90&lt;&gt;"others"),"FORMAT_LIST",IF(AND(E90="Instrument code",LEN(F90)-LEN(SUBSTITUTE(F90,";",""))&lt;&gt;LEN(F89)-LEN(SUBSTITUTE(F89,";",""))),"FORMAT_;",IF(AND(E90="Sponsor country (if multiple countries)",LEN(F90)-LEN(SUBSTITUTE(F90,";",""))&lt;&gt;LEN(F$11)-LEN(SUBSTITUTE(F$11,";",""))),"FORMAT_;",IF(AND(E90="Sponsor country (if multiple countries)",ISBLANK(F90)=FALSE,LEN(F90)-LEN(SUBSTITUTE(F90,";",""))=0),"FORMAT_;",IF(AND(E90="Sponsor country (if multiple countries)",ISBLANK(F90)=TRUE,LEN(F$11)-LEN(SUBSTITUTE(F$11,";",""))&lt;&gt;0),"FORMAT_;",IF(AND(E90="Originator country  (if multiple countries)",LEN(F90)-LEN(SUBSTITUTE(F90,";",""))&lt;&gt;0,ISBLANK(F90)=FALSE,LEN(F90)-LEN(SUBSTITUTE(F90,";",""))&lt;&gt;LEN(F$8)-LEN(SUBSTITUTE(F$8,";",""))),"FORMAT_;",IF(AND(E90="Originator country  (if multiple countries)",ISBLANK(F90)=FALSE,LEN(F90)-LEN(SUBSTITUTE(F90,";",""))=0),"FORMAT_;",IF(AND(E90="Originator country  (if multiple countries)",ISBLANK(F90)=TRUE,LEN(F$8)-LEN(SUBSTITUTE(F$8,";",""))&lt;&gt;0),"FORMAT_;",IF(AND(E90="Original lender country (if multiple countries)",ISBLANK(F90)=FALSE,LEN(F90)-LEN(SUBSTITUTE(F90,";",""))&lt;&gt;0,LEN(F90)-LEN(SUBSTITUTE(F90,";",""))&lt;&gt;LEN(F$14)-LEN(SUBSTITUTE(F$14,";",""))),"FORMAT_;",IF(AND(E90="Original lender country (if multiple countries)",ISBLANK(F90)=TRUE,LEN(F$14)-LEN(SUBSTITUTE(F$14,";",""))&lt;&gt;0),"FORMAT_;",IF(AND(E90="Original lender country (if multiple countries)",ISBLANK(F90)=FALSE,LEN(F90)-LEN(SUBSTITUTE(F90,";",""))=0),"FORMAT_;",IF(OR(AND(E90="Designated Entity LEI",LEN(F90)&lt;&gt;20),AND(G90="{LEI}",LEN(F90)&lt;&gt;0,LEN(F90)&lt;20),AND(G90="{ISIN}",LEN(F90)&lt;&gt;0,LEN(F90)&lt;12),AND(LEN(F90)&lt;&gt;20,E90="Retaining entity LEI",ISBLANK(F90)=FALSE),AND(E90="Instrument ISIN",ISBLANK(F90)=FALSE,LEN(F90)&gt;0,LEN(F90)&lt;11),AND(D90="M",LEFT(G90,4)="{DAT",LEN(F90)&lt;&gt;10)),"FORMAT_LEN",IF(OR(AND(F90&lt;&gt;"",LEFT(G90,4)&lt;&gt;"{TEX",ISNUMBER(SUMPRODUCT(FIND(MID(F90,ROW(INDIRECT("1:"&amp;LEN(F90))),1),W90)))=FALSE),AND(F90&lt;&gt;"",LEFT(G90,4)&lt;&gt;"{TEX",ISERROR(SUMPRODUCT(SEARCH(MID(F90,ROW(INDIRECT("1:"&amp;LEN(TRIM(F90)))),1)," "&amp;W90&amp;CHAR(10)&amp;"""")))=TRUE)),"FORMAT_CHAR",IF(LEFT(G90,4)="{TEX","TEXT","UNK")))))))))))))))))))))))))</f>
        <v>UNK</v>
      </c>
      <c r="V90" s="127" t="b" cm="1">
        <f t="array" aca="1" ref="V90" ca="1">IF(OR(LEN(F90)&gt;P90+1),FALSE,IF(LEFT(G90,5)="{TEXT",TRUE,IF(AND(ISBLANK(F90)=FALSE,G90="{DATE_TEXT-YYYY-MM-DD}",LEN(F90)&lt;&gt;10),FALSE,IF(AND(ISBLANK(F90)=FALSE,ISNUMBER(SUMPRODUCT(SEARCH(MID(F90,ROW(INDIRECT("1:"&amp;LEN(TRIM(F90)))),1)," "&amp;W90&amp;CHAR(10)&amp;"""")))=FALSE),FALSE,TRUE))))</f>
        <v>1</v>
      </c>
      <c r="W90" s="128" t="str">
        <f>IF(G90="{Applicable/N/A}","N/Aplicable",IF(E90="Designated Entity LEI","ABCDEFGHIJKLMNOPQRSTUVWXYZ0123456789",IF(OR(G90="{ISIN}",G90="{LEI}"),";ABCDEFGHIJKLMNOPQRSTUVWXYZ0123456789",IF(G90="{Master Trust/Other}","Master TuOhe",IF(E90="Securitisation type","Privateublc",IF(LEFT(G90,4)="{CA_",Val!B$21,IF(G90="{COUNTRY_EU_LIST}"," ;abcdefghijklmnopqrstuvwxyzABCDEFGHIJKLMNOPQRSTUVWXYZ0123456789",IF(OR(G90="{NOTIFICATION ID}",G90="{SECURITISATION ID}"),Val!B$15,IF(G90="{COUNTRY_EU}"," ;abcdefghijklmnopqrstuvwxyzABCDEFGHIJKLMNOPQRSTUVWXYZ",IF(G90="{Confirmed/Unconfirmed}","ConfirmedUnc",IF(G90="{Confirmed/Unconfirmed/N/A}","Confirmed/UncNA",IF(LEFT(G90,4)="{DAT","0123456789-",IF(LEFT(G90,4)="{Y/N","YN",IF(OR(LEFT(G90,4)="{N/A",LEFT(G90,4)="{LIS",LEFT(G90,4)="{No ",LEFT(G90,4)="{SEC",LEFT(G90,4)="{Mas"),Val!B$20,IF(LEFT(G90,4)="{TEX",Val!B$21,IF(LEFT(G90,4)="{ALP",Val!B$20,IF(LEFT(G90,4)="{COU",Val!B$20)))))))))))))))))</f>
        <v>YN</v>
      </c>
      <c r="X90" s="133"/>
      <c r="Y90" s="133"/>
      <c r="Z90" s="133"/>
      <c r="AA90" s="133"/>
      <c r="AB90" s="135"/>
      <c r="AC90" s="135"/>
      <c r="AD90" s="133"/>
      <c r="AE90" s="133"/>
      <c r="AF90" s="133"/>
      <c r="AG90" s="130" t="s">
        <v>874</v>
      </c>
      <c r="AH90" s="133"/>
      <c r="AI90" s="118"/>
      <c r="AJ90" s="133"/>
      <c r="AK90" s="76"/>
    </row>
    <row r="91" spans="1:37" s="2" customFormat="1" ht="120" x14ac:dyDescent="0.25">
      <c r="A91" s="15" t="s">
        <v>1240</v>
      </c>
      <c r="B91" s="16" t="s">
        <v>388</v>
      </c>
      <c r="C91" s="20" t="s">
        <v>348</v>
      </c>
      <c r="D91" s="21" t="s">
        <v>52</v>
      </c>
      <c r="E91" s="22" t="s">
        <v>370</v>
      </c>
      <c r="F91" s="59" t="s">
        <v>108</v>
      </c>
      <c r="G91" s="60" t="s">
        <v>41</v>
      </c>
      <c r="H91" s="43" t="s">
        <v>1135</v>
      </c>
      <c r="I91" s="94" t="s">
        <v>1344</v>
      </c>
      <c r="J91" s="147" t="s">
        <v>351</v>
      </c>
      <c r="K91" s="149"/>
      <c r="L91" s="149" t="s">
        <v>353</v>
      </c>
      <c r="M91" s="149" t="s">
        <v>171</v>
      </c>
      <c r="N91" s="165" t="s">
        <v>354</v>
      </c>
      <c r="O91" s="127">
        <f t="shared" ca="1" si="5"/>
        <v>1</v>
      </c>
      <c r="P91" s="127">
        <v>1</v>
      </c>
      <c r="Q91" s="128" t="str">
        <f ca="1">IF(AND(E91="Last notification date",MONTH(TODAY())&gt;9,DAY(TODAY())&gt;9),YEAR(TODAY())&amp;"-"&amp;MONTH(TODAY())&amp;"-"&amp;DAY(TODAY()),IF(AND(E91="Last notification date",MONTH(TODAY())&lt;9,DAY(TODAY())&lt;10),YEAR(TODAY())&amp;"-0"&amp;MONTH(TODAY())&amp;"-0"&amp;DAY(TODAY()),IF(AND(E91="Last notification date",MONTH(TODAY())&gt;9,DAY(TODAY())&lt;10),YEAR(TODAY())&amp;"-"&amp;MONTH(TODAY())&amp;"-0"&amp;DAY(TODAY()),IF(AND(E91="Last notification date",MONTH(TODAY())&lt;10,DAY(TODAY())&gt;9),YEAR(TODAY())&amp;"-0"&amp;MONTH(TODAY())&amp;"-"&amp;DAY(TODAY()),IF(LEFT(G91,4)="{SEC","SEC ID",IF(LEFT(G91,4)="{DAT","DATE",IF(LEFT(G91,4)="{TEX",Val!B$21,IF(LEFT(G91,4)="{ALP",Val!B$20,IF(LEFT(G91,4)="{COU",Val!B$20,IF(OR(LEFT(G91,4)="{ISI",LEFT(G91,4)="{LEI"),Val!B$17,IF(OR(LEFT(G91,4)="{CA_",LEFT(G91,4)="{Mas",LEFT(G91,4)="{Y/N",LEFT(G91,4)="{No ",LEFT(G91,4)="{N/A",LEFT(G91,4)="{Con",LEFT(G91,4)="{LIS"),"LIST","")))))))))))</f>
        <v>LIST</v>
      </c>
      <c r="R91" s="127">
        <f t="shared" si="6"/>
        <v>1</v>
      </c>
      <c r="S91" s="129"/>
      <c r="T91" s="127" t="str">
        <f t="shared" si="7"/>
        <v>UNK</v>
      </c>
      <c r="U91" s="127" t="str" cm="1">
        <f t="array" aca="1" ref="U91" ca="1">IF(AND(E91="Payment exemption explanation",ISBLANK(F91)=FALSE,F$77="Confirmed"),"FORMAT",IF(AND(E91="Historical Default and Loss Performance Data location",F$3="Public",ISBLANK(F91)=TRUE),"FORMAT",IF(AND(E90="Subject to severe clawback",F90="Y",ISBLANK(F91)=TRUE),"FORMAT",IF(AND(E90="Subject to severe clawback",F90="N",ISBLANK(F91)=FALSE),"FORMAT",IF(AND(OR(E91="Credit granting criteria supervision comment",E91="Credit granting criteria compliance comment"),ISBLANK(F91)=FALSE,OR(AND(F$34="N",E486="Originator (or original lender) is not a Credit institution"),AND(F$37="N",E$37="Originator (or original lender) is not a Credit institution"))),"FORMAT_S17",IF(AND(C91="STSS60",E91="Location of Liability cash flow model",ISBLANK(F91)=TRUE,F$3="Public"),"FORMAT_S60",IF(AND(C91="STSS58",E91="Historical Default and Loss Performance Data location",ISBLANK(F91)=TRUE,F$3="Public"),"FORMAT_S37",IF(AND(E91="Sponsor LEI",ISBLANK(F91)=TRUE,ISBLANK(F$8)=TRUE),"FORMAT_LEI",IF(AND(E91="Originator LEI",ISBLANK(F91)=TRUE,ISBLANK(F$11)=TRUE),"FORMAT_LEI",IF(OR(T91="EMPTY",P91+1&lt;LEN(F91),AND(G90="{Confirmed/Unconfirmed/N/A}",S91="N/A",F90="N/A",F91&lt;&gt;"")),"FORMAT",IF(OR(AND(E91="Non-ABCP securitisation unique identifier",MID(F91,21,1)&lt;&gt;"N"),AND(E91="ABCP transaction unique identifier",MID(F91,21,1)&lt;&gt;"T"),AND(E91="ABCP programme unique identifier",MID(F91,21,1)&lt;&gt;"P")),"FORMAT_SEC_ID",IF(AND(E91="Underlying exposures classification",F91&lt;&gt;"residential mortgages",F91&lt;&gt;"commercial mortgages",F91&lt;&gt;"credit facilities provided to individuals for personal, family or household consumption purposes",F91&lt;&gt;"credit facilities, including loans and leases, provided to any type of enterprise or corporation",F91&lt;&gt;"auto loans/leases",F91&lt;&gt;"credit-card receivables",F91&lt;&gt;"trade receivables",F91&lt;&gt;"others"),"FORMAT_LIST",IF(AND(E91="Instrument code",LEN(F91)-LEN(SUBSTITUTE(F91,";",""))&lt;&gt;LEN(F90)-LEN(SUBSTITUTE(F90,";",""))),"FORMAT_;",IF(AND(E91="Sponsor country (if multiple countries)",LEN(F91)-LEN(SUBSTITUTE(F91,";",""))&lt;&gt;LEN(F$11)-LEN(SUBSTITUTE(F$11,";",""))),"FORMAT_;",IF(AND(E91="Sponsor country (if multiple countries)",ISBLANK(F91)=FALSE,LEN(F91)-LEN(SUBSTITUTE(F91,";",""))=0),"FORMAT_;",IF(AND(E91="Sponsor country (if multiple countries)",ISBLANK(F91)=TRUE,LEN(F$11)-LEN(SUBSTITUTE(F$11,";",""))&lt;&gt;0),"FORMAT_;",IF(AND(E91="Originator country  (if multiple countries)",LEN(F91)-LEN(SUBSTITUTE(F91,";",""))&lt;&gt;0,ISBLANK(F91)=FALSE,LEN(F91)-LEN(SUBSTITUTE(F91,";",""))&lt;&gt;LEN(F$8)-LEN(SUBSTITUTE(F$8,";",""))),"FORMAT_;",IF(AND(E91="Originator country  (if multiple countries)",ISBLANK(F91)=FALSE,LEN(F91)-LEN(SUBSTITUTE(F91,";",""))=0),"FORMAT_;",IF(AND(E91="Originator country  (if multiple countries)",ISBLANK(F91)=TRUE,LEN(F$8)-LEN(SUBSTITUTE(F$8,";",""))&lt;&gt;0),"FORMAT_;",IF(AND(E91="Original lender country (if multiple countries)",ISBLANK(F91)=FALSE,LEN(F91)-LEN(SUBSTITUTE(F91,";",""))&lt;&gt;0,LEN(F91)-LEN(SUBSTITUTE(F91,";",""))&lt;&gt;LEN(F$14)-LEN(SUBSTITUTE(F$14,";",""))),"FORMAT_;",IF(AND(E91="Original lender country (if multiple countries)",ISBLANK(F91)=TRUE,LEN(F$14)-LEN(SUBSTITUTE(F$14,";",""))&lt;&gt;0),"FORMAT_;",IF(AND(E91="Original lender country (if multiple countries)",ISBLANK(F91)=FALSE,LEN(F91)-LEN(SUBSTITUTE(F91,";",""))=0),"FORMAT_;",IF(OR(AND(E91="Designated Entity LEI",LEN(F91)&lt;&gt;20),AND(G91="{LEI}",LEN(F91)&lt;&gt;0,LEN(F91)&lt;20),AND(G91="{ISIN}",LEN(F91)&lt;&gt;0,LEN(F91)&lt;12),AND(LEN(F91)&lt;&gt;20,E91="Retaining entity LEI",ISBLANK(F91)=FALSE),AND(E91="Instrument ISIN",ISBLANK(F91)=FALSE,LEN(F91)&gt;0,LEN(F91)&lt;11),AND(D91="M",LEFT(G91,4)="{DAT",LEN(F91)&lt;&gt;10)),"FORMAT_LEN",IF(OR(AND(F91&lt;&gt;"",LEFT(G91,4)&lt;&gt;"{TEX",ISNUMBER(SUMPRODUCT(FIND(MID(F91,ROW(INDIRECT("1:"&amp;LEN(F91))),1),W91)))=FALSE),AND(F91&lt;&gt;"",LEFT(G91,4)&lt;&gt;"{TEX",ISERROR(SUMPRODUCT(SEARCH(MID(F91,ROW(INDIRECT("1:"&amp;LEN(TRIM(F91)))),1)," "&amp;W91&amp;CHAR(10)&amp;"""")))=TRUE)),"FORMAT_CHAR",IF(LEFT(G91,4)="{TEX","TEXT","UNK")))))))))))))))))))))))))</f>
        <v>UNK</v>
      </c>
      <c r="V91" s="127" t="b" cm="1">
        <f t="array" aca="1" ref="V91" ca="1">IF(OR(LEN(F91)&gt;P91+1),FALSE,IF(LEFT(G91,5)="{TEXT",TRUE,IF(AND(ISBLANK(F91)=FALSE,G91="{DATE_TEXT-YYYY-MM-DD}",LEN(F91)&lt;&gt;10),FALSE,IF(AND(ISBLANK(F91)=FALSE,ISNUMBER(SUMPRODUCT(SEARCH(MID(F91,ROW(INDIRECT("1:"&amp;LEN(TRIM(F91)))),1)," "&amp;W91&amp;CHAR(10)&amp;"""")))=FALSE),FALSE,TRUE))))</f>
        <v>1</v>
      </c>
      <c r="W91" s="128" t="str">
        <f>IF(G91="{Applicable/N/A}","N/Aplicable",IF(E91="Designated Entity LEI","ABCDEFGHIJKLMNOPQRSTUVWXYZ0123456789",IF(OR(G91="{ISIN}",G91="{LEI}"),";ABCDEFGHIJKLMNOPQRSTUVWXYZ0123456789",IF(G91="{Master Trust/Other}","Master TuOhe",IF(E91="Securitisation type","Privateublc",IF(LEFT(G91,4)="{CA_",Val!B$21,IF(G91="{COUNTRY_EU_LIST}"," ;abcdefghijklmnopqrstuvwxyzABCDEFGHIJKLMNOPQRSTUVWXYZ0123456789",IF(OR(G91="{NOTIFICATION ID}",G91="{SECURITISATION ID}"),Val!B$15,IF(G91="{COUNTRY_EU}"," ;abcdefghijklmnopqrstuvwxyzABCDEFGHIJKLMNOPQRSTUVWXYZ",IF(G91="{Confirmed/Unconfirmed}","ConfirmedUnc",IF(G91="{Confirmed/Unconfirmed/N/A}","Confirmed/UncNA",IF(LEFT(G91,4)="{DAT","0123456789-",IF(LEFT(G91,4)="{Y/N","YN",IF(OR(LEFT(G91,4)="{N/A",LEFT(G91,4)="{LIS",LEFT(G91,4)="{No ",LEFT(G91,4)="{SEC",LEFT(G91,4)="{Mas"),Val!B$20,IF(LEFT(G91,4)="{TEX",Val!B$21,IF(LEFT(G91,4)="{ALP",Val!B$20,IF(LEFT(G91,4)="{COU",Val!B$20)))))))))))))))))</f>
        <v>YN</v>
      </c>
      <c r="X91" s="133"/>
      <c r="Y91" s="133"/>
      <c r="Z91" s="133"/>
      <c r="AA91" s="133"/>
      <c r="AB91" s="135"/>
      <c r="AC91" s="135"/>
      <c r="AD91" s="133"/>
      <c r="AE91" s="133"/>
      <c r="AF91" s="133"/>
      <c r="AG91" s="130" t="s">
        <v>876</v>
      </c>
      <c r="AH91" s="133"/>
      <c r="AI91" s="118"/>
      <c r="AJ91" s="133"/>
      <c r="AK91" s="76"/>
    </row>
    <row r="92" spans="1:37" s="2" customFormat="1" ht="135" x14ac:dyDescent="0.25">
      <c r="A92" s="15" t="s">
        <v>1241</v>
      </c>
      <c r="B92" s="16" t="s">
        <v>396</v>
      </c>
      <c r="C92" s="20" t="s">
        <v>348</v>
      </c>
      <c r="D92" s="21" t="s">
        <v>52</v>
      </c>
      <c r="E92" s="22" t="s">
        <v>372</v>
      </c>
      <c r="F92" s="59" t="s">
        <v>108</v>
      </c>
      <c r="G92" s="60" t="s">
        <v>41</v>
      </c>
      <c r="H92" s="43" t="s">
        <v>1131</v>
      </c>
      <c r="I92" s="94" t="s">
        <v>1345</v>
      </c>
      <c r="J92" s="147" t="s">
        <v>351</v>
      </c>
      <c r="K92" s="149"/>
      <c r="L92" s="149" t="s">
        <v>353</v>
      </c>
      <c r="M92" s="149" t="s">
        <v>171</v>
      </c>
      <c r="N92" s="165" t="s">
        <v>354</v>
      </c>
      <c r="O92" s="127">
        <f t="shared" ca="1" si="5"/>
        <v>1</v>
      </c>
      <c r="P92" s="127">
        <v>1</v>
      </c>
      <c r="Q92" s="128" t="str">
        <f ca="1">IF(AND(E92="Last notification date",MONTH(TODAY())&gt;9,DAY(TODAY())&gt;9),YEAR(TODAY())&amp;"-"&amp;MONTH(TODAY())&amp;"-"&amp;DAY(TODAY()),IF(AND(E92="Last notification date",MONTH(TODAY())&lt;9,DAY(TODAY())&lt;10),YEAR(TODAY())&amp;"-0"&amp;MONTH(TODAY())&amp;"-0"&amp;DAY(TODAY()),IF(AND(E92="Last notification date",MONTH(TODAY())&gt;9,DAY(TODAY())&lt;10),YEAR(TODAY())&amp;"-"&amp;MONTH(TODAY())&amp;"-0"&amp;DAY(TODAY()),IF(AND(E92="Last notification date",MONTH(TODAY())&lt;10,DAY(TODAY())&gt;9),YEAR(TODAY())&amp;"-0"&amp;MONTH(TODAY())&amp;"-"&amp;DAY(TODAY()),IF(LEFT(G92,4)="{SEC","SEC ID",IF(LEFT(G92,4)="{DAT","DATE",IF(LEFT(G92,4)="{TEX",Val!B$21,IF(LEFT(G92,4)="{ALP",Val!B$20,IF(LEFT(G92,4)="{COU",Val!B$20,IF(OR(LEFT(G92,4)="{ISI",LEFT(G92,4)="{LEI"),Val!B$17,IF(OR(LEFT(G92,4)="{CA_",LEFT(G92,4)="{Mas",LEFT(G92,4)="{Y/N",LEFT(G92,4)="{No ",LEFT(G92,4)="{N/A",LEFT(G92,4)="{Con",LEFT(G92,4)="{LIS"),"LIST","")))))))))))</f>
        <v>LIST</v>
      </c>
      <c r="R92" s="127">
        <f t="shared" si="6"/>
        <v>1</v>
      </c>
      <c r="S92" s="129"/>
      <c r="T92" s="127" t="str">
        <f t="shared" si="7"/>
        <v>UNK</v>
      </c>
      <c r="U92" s="127" t="str" cm="1">
        <f t="array" aca="1" ref="U92" ca="1">IF(AND(E92="Payment exemption explanation",ISBLANK(F92)=FALSE,F$77="Confirmed"),"FORMAT",IF(AND(E92="Historical Default and Loss Performance Data location",F$3="Public",ISBLANK(F92)=TRUE),"FORMAT",IF(AND(E91="Subject to severe clawback",F91="Y",ISBLANK(F92)=TRUE),"FORMAT",IF(AND(E91="Subject to severe clawback",F91="N",ISBLANK(F92)=FALSE),"FORMAT",IF(AND(OR(E92="Credit granting criteria supervision comment",E92="Credit granting criteria compliance comment"),ISBLANK(F92)=FALSE,OR(AND(F$34="N",E487="Originator (or original lender) is not a Credit institution"),AND(F$37="N",E$37="Originator (or original lender) is not a Credit institution"))),"FORMAT_S17",IF(AND(C92="STSS60",E92="Location of Liability cash flow model",ISBLANK(F92)=TRUE,F$3="Public"),"FORMAT_S60",IF(AND(C92="STSS58",E92="Historical Default and Loss Performance Data location",ISBLANK(F92)=TRUE,F$3="Public"),"FORMAT_S37",IF(AND(E92="Sponsor LEI",ISBLANK(F92)=TRUE,ISBLANK(F$8)=TRUE),"FORMAT_LEI",IF(AND(E92="Originator LEI",ISBLANK(F92)=TRUE,ISBLANK(F$11)=TRUE),"FORMAT_LEI",IF(OR(T92="EMPTY",P92+1&lt;LEN(F92),AND(G91="{Confirmed/Unconfirmed/N/A}",S92="N/A",F91="N/A",F92&lt;&gt;"")),"FORMAT",IF(OR(AND(E92="Non-ABCP securitisation unique identifier",MID(F92,21,1)&lt;&gt;"N"),AND(E92="ABCP transaction unique identifier",MID(F92,21,1)&lt;&gt;"T"),AND(E92="ABCP programme unique identifier",MID(F92,21,1)&lt;&gt;"P")),"FORMAT_SEC_ID",IF(AND(E92="Underlying exposures classification",F92&lt;&gt;"residential mortgages",F92&lt;&gt;"commercial mortgages",F92&lt;&gt;"credit facilities provided to individuals for personal, family or household consumption purposes",F92&lt;&gt;"credit facilities, including loans and leases, provided to any type of enterprise or corporation",F92&lt;&gt;"auto loans/leases",F92&lt;&gt;"credit-card receivables",F92&lt;&gt;"trade receivables",F92&lt;&gt;"others"),"FORMAT_LIST",IF(AND(E92="Instrument code",LEN(F92)-LEN(SUBSTITUTE(F92,";",""))&lt;&gt;LEN(F91)-LEN(SUBSTITUTE(F91,";",""))),"FORMAT_;",IF(AND(E92="Sponsor country (if multiple countries)",LEN(F92)-LEN(SUBSTITUTE(F92,";",""))&lt;&gt;LEN(F$11)-LEN(SUBSTITUTE(F$11,";",""))),"FORMAT_;",IF(AND(E92="Sponsor country (if multiple countries)",ISBLANK(F92)=FALSE,LEN(F92)-LEN(SUBSTITUTE(F92,";",""))=0),"FORMAT_;",IF(AND(E92="Sponsor country (if multiple countries)",ISBLANK(F92)=TRUE,LEN(F$11)-LEN(SUBSTITUTE(F$11,";",""))&lt;&gt;0),"FORMAT_;",IF(AND(E92="Originator country  (if multiple countries)",LEN(F92)-LEN(SUBSTITUTE(F92,";",""))&lt;&gt;0,ISBLANK(F92)=FALSE,LEN(F92)-LEN(SUBSTITUTE(F92,";",""))&lt;&gt;LEN(F$8)-LEN(SUBSTITUTE(F$8,";",""))),"FORMAT_;",IF(AND(E92="Originator country  (if multiple countries)",ISBLANK(F92)=FALSE,LEN(F92)-LEN(SUBSTITUTE(F92,";",""))=0),"FORMAT_;",IF(AND(E92="Originator country  (if multiple countries)",ISBLANK(F92)=TRUE,LEN(F$8)-LEN(SUBSTITUTE(F$8,";",""))&lt;&gt;0),"FORMAT_;",IF(AND(E92="Original lender country (if multiple countries)",ISBLANK(F92)=FALSE,LEN(F92)-LEN(SUBSTITUTE(F92,";",""))&lt;&gt;0,LEN(F92)-LEN(SUBSTITUTE(F92,";",""))&lt;&gt;LEN(F$14)-LEN(SUBSTITUTE(F$14,";",""))),"FORMAT_;",IF(AND(E92="Original lender country (if multiple countries)",ISBLANK(F92)=TRUE,LEN(F$14)-LEN(SUBSTITUTE(F$14,";",""))&lt;&gt;0),"FORMAT_;",IF(AND(E92="Original lender country (if multiple countries)",ISBLANK(F92)=FALSE,LEN(F92)-LEN(SUBSTITUTE(F92,";",""))=0),"FORMAT_;",IF(OR(AND(E92="Designated Entity LEI",LEN(F92)&lt;&gt;20),AND(G92="{LEI}",LEN(F92)&lt;&gt;0,LEN(F92)&lt;20),AND(G92="{ISIN}",LEN(F92)&lt;&gt;0,LEN(F92)&lt;12),AND(LEN(F92)&lt;&gt;20,E92="Retaining entity LEI",ISBLANK(F92)=FALSE),AND(E92="Instrument ISIN",ISBLANK(F92)=FALSE,LEN(F92)&gt;0,LEN(F92)&lt;11),AND(D92="M",LEFT(G92,4)="{DAT",LEN(F92)&lt;&gt;10)),"FORMAT_LEN",IF(OR(AND(F92&lt;&gt;"",LEFT(G92,4)&lt;&gt;"{TEX",ISNUMBER(SUMPRODUCT(FIND(MID(F92,ROW(INDIRECT("1:"&amp;LEN(F92))),1),W92)))=FALSE),AND(F92&lt;&gt;"",LEFT(G92,4)&lt;&gt;"{TEX",ISERROR(SUMPRODUCT(SEARCH(MID(F92,ROW(INDIRECT("1:"&amp;LEN(TRIM(F92)))),1)," "&amp;W92&amp;CHAR(10)&amp;"""")))=TRUE)),"FORMAT_CHAR",IF(LEFT(G92,4)="{TEX","TEXT","UNK")))))))))))))))))))))))))</f>
        <v>UNK</v>
      </c>
      <c r="V92" s="127" t="b" cm="1">
        <f t="array" aca="1" ref="V92" ca="1">IF(OR(LEN(F92)&gt;P92+1),FALSE,IF(LEFT(G92,5)="{TEXT",TRUE,IF(AND(ISBLANK(F92)=FALSE,G92="{DATE_TEXT-YYYY-MM-DD}",LEN(F92)&lt;&gt;10),FALSE,IF(AND(ISBLANK(F92)=FALSE,ISNUMBER(SUMPRODUCT(SEARCH(MID(F92,ROW(INDIRECT("1:"&amp;LEN(TRIM(F92)))),1)," "&amp;W92&amp;CHAR(10)&amp;"""")))=FALSE),FALSE,TRUE))))</f>
        <v>1</v>
      </c>
      <c r="W92" s="128" t="str">
        <f>IF(G92="{Applicable/N/A}","N/Aplicable",IF(E92="Designated Entity LEI","ABCDEFGHIJKLMNOPQRSTUVWXYZ0123456789",IF(OR(G92="{ISIN}",G92="{LEI}"),";ABCDEFGHIJKLMNOPQRSTUVWXYZ0123456789",IF(G92="{Master Trust/Other}","Master TuOhe",IF(E92="Securitisation type","Privateublc",IF(LEFT(G92,4)="{CA_",Val!B$21,IF(G92="{COUNTRY_EU_LIST}"," ;abcdefghijklmnopqrstuvwxyzABCDEFGHIJKLMNOPQRSTUVWXYZ0123456789",IF(OR(G92="{NOTIFICATION ID}",G92="{SECURITISATION ID}"),Val!B$15,IF(G92="{COUNTRY_EU}"," ;abcdefghijklmnopqrstuvwxyzABCDEFGHIJKLMNOPQRSTUVWXYZ",IF(G92="{Confirmed/Unconfirmed}","ConfirmedUnc",IF(G92="{Confirmed/Unconfirmed/N/A}","Confirmed/UncNA",IF(LEFT(G92,4)="{DAT","0123456789-",IF(LEFT(G92,4)="{Y/N","YN",IF(OR(LEFT(G92,4)="{N/A",LEFT(G92,4)="{LIS",LEFT(G92,4)="{No ",LEFT(G92,4)="{SEC",LEFT(G92,4)="{Mas"),Val!B$20,IF(LEFT(G92,4)="{TEX",Val!B$21,IF(LEFT(G92,4)="{ALP",Val!B$20,IF(LEFT(G92,4)="{COU",Val!B$20)))))))))))))))))</f>
        <v>YN</v>
      </c>
      <c r="X92" s="133"/>
      <c r="Y92" s="133"/>
      <c r="Z92" s="133"/>
      <c r="AA92" s="133"/>
      <c r="AB92" s="135"/>
      <c r="AC92" s="135"/>
      <c r="AD92" s="133"/>
      <c r="AE92" s="133"/>
      <c r="AF92" s="133"/>
      <c r="AG92" s="130" t="s">
        <v>999</v>
      </c>
      <c r="AH92" s="133"/>
      <c r="AI92" s="118"/>
      <c r="AJ92" s="133"/>
      <c r="AK92" s="76"/>
    </row>
    <row r="93" spans="1:37" s="2" customFormat="1" ht="120" x14ac:dyDescent="0.25">
      <c r="A93" s="15" t="s">
        <v>1242</v>
      </c>
      <c r="B93" s="16" t="s">
        <v>398</v>
      </c>
      <c r="C93" s="20" t="s">
        <v>348</v>
      </c>
      <c r="D93" s="21" t="s">
        <v>52</v>
      </c>
      <c r="E93" s="22" t="s">
        <v>374</v>
      </c>
      <c r="F93" s="59" t="s">
        <v>108</v>
      </c>
      <c r="G93" s="60" t="s">
        <v>41</v>
      </c>
      <c r="H93" s="159" t="s">
        <v>375</v>
      </c>
      <c r="I93" s="94" t="s">
        <v>1346</v>
      </c>
      <c r="J93" s="147" t="s">
        <v>351</v>
      </c>
      <c r="K93" s="149"/>
      <c r="L93" s="149" t="s">
        <v>353</v>
      </c>
      <c r="M93" s="149" t="s">
        <v>171</v>
      </c>
      <c r="N93" s="165" t="s">
        <v>354</v>
      </c>
      <c r="O93" s="127">
        <f t="shared" ca="1" si="5"/>
        <v>1</v>
      </c>
      <c r="P93" s="127">
        <v>1</v>
      </c>
      <c r="Q93" s="128" t="str">
        <f ca="1">IF(AND(E93="Last notification date",MONTH(TODAY())&gt;9,DAY(TODAY())&gt;9),YEAR(TODAY())&amp;"-"&amp;MONTH(TODAY())&amp;"-"&amp;DAY(TODAY()),IF(AND(E93="Last notification date",MONTH(TODAY())&lt;9,DAY(TODAY())&lt;10),YEAR(TODAY())&amp;"-0"&amp;MONTH(TODAY())&amp;"-0"&amp;DAY(TODAY()),IF(AND(E93="Last notification date",MONTH(TODAY())&gt;9,DAY(TODAY())&lt;10),YEAR(TODAY())&amp;"-"&amp;MONTH(TODAY())&amp;"-0"&amp;DAY(TODAY()),IF(AND(E93="Last notification date",MONTH(TODAY())&lt;10,DAY(TODAY())&gt;9),YEAR(TODAY())&amp;"-0"&amp;MONTH(TODAY())&amp;"-"&amp;DAY(TODAY()),IF(LEFT(G93,4)="{SEC","SEC ID",IF(LEFT(G93,4)="{DAT","DATE",IF(LEFT(G93,4)="{TEX",Val!B$21,IF(LEFT(G93,4)="{ALP",Val!B$20,IF(LEFT(G93,4)="{COU",Val!B$20,IF(OR(LEFT(G93,4)="{ISI",LEFT(G93,4)="{LEI"),Val!B$17,IF(OR(LEFT(G93,4)="{CA_",LEFT(G93,4)="{Mas",LEFT(G93,4)="{Y/N",LEFT(G93,4)="{No ",LEFT(G93,4)="{N/A",LEFT(G93,4)="{Con",LEFT(G93,4)="{LIS"),"LIST","")))))))))))</f>
        <v>LIST</v>
      </c>
      <c r="R93" s="127">
        <f t="shared" si="6"/>
        <v>1</v>
      </c>
      <c r="S93" s="129"/>
      <c r="T93" s="127" t="str">
        <f t="shared" si="7"/>
        <v>UNK</v>
      </c>
      <c r="U93" s="127" t="str" cm="1">
        <f t="array" aca="1" ref="U93" ca="1">IF(AND(E93="Payment exemption explanation",ISBLANK(F93)=FALSE,F$77="Confirmed"),"FORMAT",IF(AND(E93="Historical Default and Loss Performance Data location",F$3="Public",ISBLANK(F93)=TRUE),"FORMAT",IF(AND(E92="Subject to severe clawback",F92="Y",ISBLANK(F93)=TRUE),"FORMAT",IF(AND(E92="Subject to severe clawback",F92="N",ISBLANK(F93)=FALSE),"FORMAT",IF(AND(OR(E93="Credit granting criteria supervision comment",E93="Credit granting criteria compliance comment"),ISBLANK(F93)=FALSE,OR(AND(F$34="N",E488="Originator (or original lender) is not a Credit institution"),AND(F$37="N",E$37="Originator (or original lender) is not a Credit institution"))),"FORMAT_S17",IF(AND(C93="STSS60",E93="Location of Liability cash flow model",ISBLANK(F93)=TRUE,F$3="Public"),"FORMAT_S60",IF(AND(C93="STSS58",E93="Historical Default and Loss Performance Data location",ISBLANK(F93)=TRUE,F$3="Public"),"FORMAT_S37",IF(AND(E93="Sponsor LEI",ISBLANK(F93)=TRUE,ISBLANK(F$8)=TRUE),"FORMAT_LEI",IF(AND(E93="Originator LEI",ISBLANK(F93)=TRUE,ISBLANK(F$11)=TRUE),"FORMAT_LEI",IF(OR(T93="EMPTY",P93+1&lt;LEN(F93),AND(G92="{Confirmed/Unconfirmed/N/A}",S93="N/A",F92="N/A",F93&lt;&gt;"")),"FORMAT",IF(OR(AND(E93="Non-ABCP securitisation unique identifier",MID(F93,21,1)&lt;&gt;"N"),AND(E93="ABCP transaction unique identifier",MID(F93,21,1)&lt;&gt;"T"),AND(E93="ABCP programme unique identifier",MID(F93,21,1)&lt;&gt;"P")),"FORMAT_SEC_ID",IF(AND(E93="Underlying exposures classification",F93&lt;&gt;"residential mortgages",F93&lt;&gt;"commercial mortgages",F93&lt;&gt;"credit facilities provided to individuals for personal, family or household consumption purposes",F93&lt;&gt;"credit facilities, including loans and leases, provided to any type of enterprise or corporation",F93&lt;&gt;"auto loans/leases",F93&lt;&gt;"credit-card receivables",F93&lt;&gt;"trade receivables",F93&lt;&gt;"others"),"FORMAT_LIST",IF(AND(E93="Instrument code",LEN(F93)-LEN(SUBSTITUTE(F93,";",""))&lt;&gt;LEN(F92)-LEN(SUBSTITUTE(F92,";",""))),"FORMAT_;",IF(AND(E93="Sponsor country (if multiple countries)",LEN(F93)-LEN(SUBSTITUTE(F93,";",""))&lt;&gt;LEN(F$11)-LEN(SUBSTITUTE(F$11,";",""))),"FORMAT_;",IF(AND(E93="Sponsor country (if multiple countries)",ISBLANK(F93)=FALSE,LEN(F93)-LEN(SUBSTITUTE(F93,";",""))=0),"FORMAT_;",IF(AND(E93="Sponsor country (if multiple countries)",ISBLANK(F93)=TRUE,LEN(F$11)-LEN(SUBSTITUTE(F$11,";",""))&lt;&gt;0),"FORMAT_;",IF(AND(E93="Originator country  (if multiple countries)",LEN(F93)-LEN(SUBSTITUTE(F93,";",""))&lt;&gt;0,ISBLANK(F93)=FALSE,LEN(F93)-LEN(SUBSTITUTE(F93,";",""))&lt;&gt;LEN(F$8)-LEN(SUBSTITUTE(F$8,";",""))),"FORMAT_;",IF(AND(E93="Originator country  (if multiple countries)",ISBLANK(F93)=FALSE,LEN(F93)-LEN(SUBSTITUTE(F93,";",""))=0),"FORMAT_;",IF(AND(E93="Originator country  (if multiple countries)",ISBLANK(F93)=TRUE,LEN(F$8)-LEN(SUBSTITUTE(F$8,";",""))&lt;&gt;0),"FORMAT_;",IF(AND(E93="Original lender country (if multiple countries)",ISBLANK(F93)=FALSE,LEN(F93)-LEN(SUBSTITUTE(F93,";",""))&lt;&gt;0,LEN(F93)-LEN(SUBSTITUTE(F93,";",""))&lt;&gt;LEN(F$14)-LEN(SUBSTITUTE(F$14,";",""))),"FORMAT_;",IF(AND(E93="Original lender country (if multiple countries)",ISBLANK(F93)=TRUE,LEN(F$14)-LEN(SUBSTITUTE(F$14,";",""))&lt;&gt;0),"FORMAT_;",IF(AND(E93="Original lender country (if multiple countries)",ISBLANK(F93)=FALSE,LEN(F93)-LEN(SUBSTITUTE(F93,";",""))=0),"FORMAT_;",IF(OR(AND(E93="Designated Entity LEI",LEN(F93)&lt;&gt;20),AND(G93="{LEI}",LEN(F93)&lt;&gt;0,LEN(F93)&lt;20),AND(G93="{ISIN}",LEN(F93)&lt;&gt;0,LEN(F93)&lt;12),AND(LEN(F93)&lt;&gt;20,E93="Retaining entity LEI",ISBLANK(F93)=FALSE),AND(E93="Instrument ISIN",ISBLANK(F93)=FALSE,LEN(F93)&gt;0,LEN(F93)&lt;11),AND(D93="M",LEFT(G93,4)="{DAT",LEN(F93)&lt;&gt;10)),"FORMAT_LEN",IF(OR(AND(F93&lt;&gt;"",LEFT(G93,4)&lt;&gt;"{TEX",ISNUMBER(SUMPRODUCT(FIND(MID(F93,ROW(INDIRECT("1:"&amp;LEN(F93))),1),W93)))=FALSE),AND(F93&lt;&gt;"",LEFT(G93,4)&lt;&gt;"{TEX",ISERROR(SUMPRODUCT(SEARCH(MID(F93,ROW(INDIRECT("1:"&amp;LEN(TRIM(F93)))),1)," "&amp;W93&amp;CHAR(10)&amp;"""")))=TRUE)),"FORMAT_CHAR",IF(LEFT(G93,4)="{TEX","TEXT","UNK")))))))))))))))))))))))))</f>
        <v>UNK</v>
      </c>
      <c r="V93" s="127" t="b" cm="1">
        <f t="array" aca="1" ref="V93" ca="1">IF(OR(LEN(F93)&gt;P93+1),FALSE,IF(LEFT(G93,5)="{TEXT",TRUE,IF(AND(ISBLANK(F93)=FALSE,G93="{DATE_TEXT-YYYY-MM-DD}",LEN(F93)&lt;&gt;10),FALSE,IF(AND(ISBLANK(F93)=FALSE,ISNUMBER(SUMPRODUCT(SEARCH(MID(F93,ROW(INDIRECT("1:"&amp;LEN(TRIM(F93)))),1)," "&amp;W93&amp;CHAR(10)&amp;"""")))=FALSE),FALSE,TRUE))))</f>
        <v>1</v>
      </c>
      <c r="W93" s="128" t="str">
        <f>IF(G93="{Applicable/N/A}","N/Aplicable",IF(E93="Designated Entity LEI","ABCDEFGHIJKLMNOPQRSTUVWXYZ0123456789",IF(OR(G93="{ISIN}",G93="{LEI}"),";ABCDEFGHIJKLMNOPQRSTUVWXYZ0123456789",IF(G93="{Master Trust/Other}","Master TuOhe",IF(E93="Securitisation type","Privateublc",IF(LEFT(G93,4)="{CA_",Val!B$21,IF(G93="{COUNTRY_EU_LIST}"," ;abcdefghijklmnopqrstuvwxyzABCDEFGHIJKLMNOPQRSTUVWXYZ0123456789",IF(OR(G93="{NOTIFICATION ID}",G93="{SECURITISATION ID}"),Val!B$15,IF(G93="{COUNTRY_EU}"," ;abcdefghijklmnopqrstuvwxyzABCDEFGHIJKLMNOPQRSTUVWXYZ",IF(G93="{Confirmed/Unconfirmed}","ConfirmedUnc",IF(G93="{Confirmed/Unconfirmed/N/A}","Confirmed/UncNA",IF(LEFT(G93,4)="{DAT","0123456789-",IF(LEFT(G93,4)="{Y/N","YN",IF(OR(LEFT(G93,4)="{N/A",LEFT(G93,4)="{LIS",LEFT(G93,4)="{No ",LEFT(G93,4)="{SEC",LEFT(G93,4)="{Mas"),Val!B$20,IF(LEFT(G93,4)="{TEX",Val!B$21,IF(LEFT(G93,4)="{ALP",Val!B$20,IF(LEFT(G93,4)="{COU",Val!B$20)))))))))))))))))</f>
        <v>YN</v>
      </c>
      <c r="X93" s="133"/>
      <c r="Y93" s="133"/>
      <c r="Z93" s="133"/>
      <c r="AA93" s="133"/>
      <c r="AB93" s="135"/>
      <c r="AC93" s="135"/>
      <c r="AD93" s="133"/>
      <c r="AE93" s="133"/>
      <c r="AF93" s="133"/>
      <c r="AG93" s="130" t="s">
        <v>897</v>
      </c>
      <c r="AH93" s="133"/>
      <c r="AI93" s="118"/>
      <c r="AJ93" s="133"/>
      <c r="AK93" s="76"/>
    </row>
    <row r="94" spans="1:37" s="2" customFormat="1" ht="120.75" x14ac:dyDescent="0.25">
      <c r="A94" s="15" t="s">
        <v>1243</v>
      </c>
      <c r="B94" s="16" t="s">
        <v>404</v>
      </c>
      <c r="C94" s="17" t="s">
        <v>348</v>
      </c>
      <c r="D94" s="18" t="s">
        <v>62</v>
      </c>
      <c r="E94" s="23" t="s">
        <v>377</v>
      </c>
      <c r="F94" s="61"/>
      <c r="G94" s="109" t="s">
        <v>114</v>
      </c>
      <c r="H94" s="160"/>
      <c r="I94" s="89" t="s">
        <v>1347</v>
      </c>
      <c r="J94" s="148" t="s">
        <v>351</v>
      </c>
      <c r="K94" s="146"/>
      <c r="L94" s="146" t="s">
        <v>353</v>
      </c>
      <c r="M94" s="146" t="s">
        <v>171</v>
      </c>
      <c r="N94" s="164" t="s">
        <v>354</v>
      </c>
      <c r="O94" s="127">
        <f t="shared" ca="1" si="5"/>
        <v>1</v>
      </c>
      <c r="P94" s="127">
        <v>5000</v>
      </c>
      <c r="Q94" s="128" t="str">
        <f ca="1">IF(AND(E94="Last notification date",MONTH(TODAY())&gt;9,DAY(TODAY())&gt;9),YEAR(TODAY())&amp;"-"&amp;MONTH(TODAY())&amp;"-"&amp;DAY(TODAY()),IF(AND(E94="Last notification date",MONTH(TODAY())&lt;9,DAY(TODAY())&lt;10),YEAR(TODAY())&amp;"-0"&amp;MONTH(TODAY())&amp;"-0"&amp;DAY(TODAY()),IF(AND(E94="Last notification date",MONTH(TODAY())&gt;9,DAY(TODAY())&lt;10),YEAR(TODAY())&amp;"-"&amp;MONTH(TODAY())&amp;"-0"&amp;DAY(TODAY()),IF(AND(E94="Last notification date",MONTH(TODAY())&lt;10,DAY(TODAY())&gt;9),YEAR(TODAY())&amp;"-0"&amp;MONTH(TODAY())&amp;"-"&amp;DAY(TODAY()),IF(LEFT(G94,4)="{SEC","SEC ID",IF(LEFT(G94,4)="{DAT","DATE",IF(LEFT(G94,4)="{TEX",Val!B$21,IF(LEFT(G94,4)="{ALP",Val!B$20,IF(LEFT(G94,4)="{COU",Val!B$20,IF(OR(LEFT(G94,4)="{ISI",LEFT(G94,4)="{LEI"),Val!B$17,IF(OR(LEFT(G94,4)="{CA_",LEFT(G94,4)="{Mas",LEFT(G94,4)="{Y/N",LEFT(G94,4)="{No ",LEFT(G94,4)="{N/A",LEFT(G94,4)="{Con",LEFT(G94,4)="{LIS"),"LIST","")))))))))))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94" s="127">
        <f t="shared" si="6"/>
        <v>0</v>
      </c>
      <c r="S94" s="129"/>
      <c r="T94" s="127" t="str">
        <f t="shared" si="7"/>
        <v>BLANK</v>
      </c>
      <c r="U94" s="127" t="str" cm="1">
        <f t="array" aca="1" ref="U94" ca="1">IF(AND(E94="Payment exemption explanation",ISBLANK(F94)=FALSE,F$77="Confirmed"),"FORMAT",IF(AND(E94="Historical Default and Loss Performance Data location",F$3="Public",ISBLANK(F94)=TRUE),"FORMAT",IF(AND(E93="Subject to severe clawback",F93="Y",ISBLANK(F94)=TRUE),"FORMAT",IF(AND(E93="Subject to severe clawback",F93="N",ISBLANK(F94)=FALSE),"FORMAT",IF(AND(OR(E94="Credit granting criteria supervision comment",E94="Credit granting criteria compliance comment"),ISBLANK(F94)=FALSE,OR(AND(F$34="N",E489="Originator (or original lender) is not a Credit institution"),AND(F$37="N",E$37="Originator (or original lender) is not a Credit institution"))),"FORMAT_S17",IF(AND(C94="STSS60",E94="Location of Liability cash flow model",ISBLANK(F94)=TRUE,F$3="Public"),"FORMAT_S60",IF(AND(C94="STSS58",E94="Historical Default and Loss Performance Data location",ISBLANK(F94)=TRUE,F$3="Public"),"FORMAT_S37",IF(AND(E94="Sponsor LEI",ISBLANK(F94)=TRUE,ISBLANK(F$8)=TRUE),"FORMAT_LEI",IF(AND(E94="Originator LEI",ISBLANK(F94)=TRUE,ISBLANK(F$11)=TRUE),"FORMAT_LEI",IF(OR(T94="EMPTY",P94+1&lt;LEN(F94),AND(G93="{Confirmed/Unconfirmed/N/A}",S94="N/A",F93="N/A",F94&lt;&gt;"")),"FORMAT",IF(OR(AND(E94="Non-ABCP securitisation unique identifier",MID(F94,21,1)&lt;&gt;"N"),AND(E94="ABCP transaction unique identifier",MID(F94,21,1)&lt;&gt;"T"),AND(E94="ABCP programme unique identifier",MID(F94,21,1)&lt;&gt;"P")),"FORMAT_SEC_ID",IF(AND(E94="Underlying exposures classification",F94&lt;&gt;"residential mortgages",F94&lt;&gt;"commercial mortgages",F94&lt;&gt;"credit facilities provided to individuals for personal, family or household consumption purposes",F94&lt;&gt;"credit facilities, including loans and leases, provided to any type of enterprise or corporation",F94&lt;&gt;"auto loans/leases",F94&lt;&gt;"credit-card receivables",F94&lt;&gt;"trade receivables",F94&lt;&gt;"others"),"FORMAT_LIST",IF(AND(E94="Instrument code",LEN(F94)-LEN(SUBSTITUTE(F94,";",""))&lt;&gt;LEN(F93)-LEN(SUBSTITUTE(F93,";",""))),"FORMAT_;",IF(AND(E94="Sponsor country (if multiple countries)",LEN(F94)-LEN(SUBSTITUTE(F94,";",""))&lt;&gt;LEN(F$11)-LEN(SUBSTITUTE(F$11,";",""))),"FORMAT_;",IF(AND(E94="Sponsor country (if multiple countries)",ISBLANK(F94)=FALSE,LEN(F94)-LEN(SUBSTITUTE(F94,";",""))=0),"FORMAT_;",IF(AND(E94="Sponsor country (if multiple countries)",ISBLANK(F94)=TRUE,LEN(F$11)-LEN(SUBSTITUTE(F$11,";",""))&lt;&gt;0),"FORMAT_;",IF(AND(E94="Originator country  (if multiple countries)",LEN(F94)-LEN(SUBSTITUTE(F94,";",""))&lt;&gt;0,ISBLANK(F94)=FALSE,LEN(F94)-LEN(SUBSTITUTE(F94,";",""))&lt;&gt;LEN(F$8)-LEN(SUBSTITUTE(F$8,";",""))),"FORMAT_;",IF(AND(E94="Originator country  (if multiple countries)",ISBLANK(F94)=FALSE,LEN(F94)-LEN(SUBSTITUTE(F94,";",""))=0),"FORMAT_;",IF(AND(E94="Originator country  (if multiple countries)",ISBLANK(F94)=TRUE,LEN(F$8)-LEN(SUBSTITUTE(F$8,";",""))&lt;&gt;0),"FORMAT_;",IF(AND(E94="Original lender country (if multiple countries)",ISBLANK(F94)=FALSE,LEN(F94)-LEN(SUBSTITUTE(F94,";",""))&lt;&gt;0,LEN(F94)-LEN(SUBSTITUTE(F94,";",""))&lt;&gt;LEN(F$14)-LEN(SUBSTITUTE(F$14,";",""))),"FORMAT_;",IF(AND(E94="Original lender country (if multiple countries)",ISBLANK(F94)=TRUE,LEN(F$14)-LEN(SUBSTITUTE(F$14,";",""))&lt;&gt;0),"FORMAT_;",IF(AND(E94="Original lender country (if multiple countries)",ISBLANK(F94)=FALSE,LEN(F94)-LEN(SUBSTITUTE(F94,";",""))=0),"FORMAT_;",IF(OR(AND(E94="Designated Entity LEI",LEN(F94)&lt;&gt;20),AND(G94="{LEI}",LEN(F94)&lt;&gt;0,LEN(F94)&lt;20),AND(G94="{ISIN}",LEN(F94)&lt;&gt;0,LEN(F94)&lt;12),AND(LEN(F94)&lt;&gt;20,E94="Retaining entity LEI",ISBLANK(F94)=FALSE),AND(E94="Instrument ISIN",ISBLANK(F94)=FALSE,LEN(F94)&gt;0,LEN(F94)&lt;11),AND(D94="M",LEFT(G94,4)="{DAT",LEN(F94)&lt;&gt;10)),"FORMAT_LEN",IF(OR(AND(F94&lt;&gt;"",LEFT(G94,4)&lt;&gt;"{TEX",ISNUMBER(SUMPRODUCT(FIND(MID(F94,ROW(INDIRECT("1:"&amp;LEN(F94))),1),W94)))=FALSE),AND(F94&lt;&gt;"",LEFT(G94,4)&lt;&gt;"{TEX",ISERROR(SUMPRODUCT(SEARCH(MID(F94,ROW(INDIRECT("1:"&amp;LEN(TRIM(F94)))),1)," "&amp;W94&amp;CHAR(10)&amp;"""")))=TRUE)),"FORMAT_CHAR",IF(LEFT(G94,4)="{TEX","TEXT","UNK")))))))))))))))))))))))))</f>
        <v>TEXT</v>
      </c>
      <c r="V94" s="127" t="b" cm="1">
        <f t="array" aca="1" ref="V94" ca="1">IF(OR(LEN(F94)&gt;P94+1),FALSE,IF(LEFT(G94,5)="{TEXT",TRUE,IF(AND(ISBLANK(F94)=FALSE,G94="{DATE_TEXT-YYYY-MM-DD}",LEN(F94)&lt;&gt;10),FALSE,IF(AND(ISBLANK(F94)=FALSE,ISNUMBER(SUMPRODUCT(SEARCH(MID(F94,ROW(INDIRECT("1:"&amp;LEN(TRIM(F94)))),1)," "&amp;W94&amp;CHAR(10)&amp;"""")))=FALSE),FALSE,TRUE))))</f>
        <v>1</v>
      </c>
      <c r="W94" s="128" t="str">
        <f>IF(G94="{Applicable/N/A}","N/Aplicable",IF(E94="Designated Entity LEI","ABCDEFGHIJKLMNOPQRSTUVWXYZ0123456789",IF(OR(G94="{ISIN}",G94="{LEI}"),";ABCDEFGHIJKLMNOPQRSTUVWXYZ0123456789",IF(G94="{Master Trust/Other}","Master TuOhe",IF(E94="Securitisation type","Privateublc",IF(LEFT(G94,4)="{CA_",Val!B$21,IF(G94="{COUNTRY_EU_LIST}"," ;abcdefghijklmnopqrstuvwxyzABCDEFGHIJKLMNOPQRSTUVWXYZ0123456789",IF(OR(G94="{NOTIFICATION ID}",G94="{SECURITISATION ID}"),Val!B$15,IF(G94="{COUNTRY_EU}"," ;abcdefghijklmnopqrstuvwxyzABCDEFGHIJKLMNOPQRSTUVWXYZ",IF(G94="{Confirmed/Unconfirmed}","ConfirmedUnc",IF(G94="{Confirmed/Unconfirmed/N/A}","Confirmed/UncNA",IF(LEFT(G94,4)="{DAT","0123456789-",IF(LEFT(G94,4)="{Y/N","YN",IF(OR(LEFT(G94,4)="{N/A",LEFT(G94,4)="{LIS",LEFT(G94,4)="{No ",LEFT(G94,4)="{SEC",LEFT(G94,4)="{Mas"),Val!B$20,IF(LEFT(G94,4)="{TEX",Val!B$21,IF(LEFT(G94,4)="{ALP",Val!B$20,IF(LEFT(G94,4)="{COU",Val!B$20)))))))))))))))))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94" s="133"/>
      <c r="Y94" s="133"/>
      <c r="Z94" s="133"/>
      <c r="AA94" s="133"/>
      <c r="AB94" s="135"/>
      <c r="AC94" s="135"/>
      <c r="AD94" s="133"/>
      <c r="AE94" s="133"/>
      <c r="AF94" s="133"/>
      <c r="AG94" s="130" t="s">
        <v>880</v>
      </c>
      <c r="AH94" s="133"/>
      <c r="AI94" s="118"/>
      <c r="AJ94" s="133"/>
      <c r="AK94" s="76"/>
    </row>
    <row r="95" spans="1:37" s="2" customFormat="1" ht="105" x14ac:dyDescent="0.25">
      <c r="A95" s="15" t="s">
        <v>1244</v>
      </c>
      <c r="B95" s="16" t="s">
        <v>406</v>
      </c>
      <c r="C95" s="20" t="s">
        <v>379</v>
      </c>
      <c r="D95" s="21" t="s">
        <v>52</v>
      </c>
      <c r="E95" s="22" t="s">
        <v>380</v>
      </c>
      <c r="F95" s="59" t="s">
        <v>175</v>
      </c>
      <c r="G95" s="60" t="s">
        <v>176</v>
      </c>
      <c r="H95" s="156" t="s">
        <v>381</v>
      </c>
      <c r="I95" s="89" t="s">
        <v>1381</v>
      </c>
      <c r="J95" s="137" t="s">
        <v>382</v>
      </c>
      <c r="K95" s="139" t="s">
        <v>383</v>
      </c>
      <c r="L95" s="139" t="s">
        <v>384</v>
      </c>
      <c r="M95" s="139" t="s">
        <v>195</v>
      </c>
      <c r="N95" s="141" t="s">
        <v>385</v>
      </c>
      <c r="O95" s="127">
        <f t="shared" ca="1" si="5"/>
        <v>1</v>
      </c>
      <c r="P95" s="127">
        <v>12</v>
      </c>
      <c r="Q95" s="128" t="str">
        <f ca="1">IF(AND(E95="Last notification date",MONTH(TODAY())&gt;9,DAY(TODAY())&gt;9),YEAR(TODAY())&amp;"-"&amp;MONTH(TODAY())&amp;"-"&amp;DAY(TODAY()),IF(AND(E95="Last notification date",MONTH(TODAY())&lt;9,DAY(TODAY())&lt;10),YEAR(TODAY())&amp;"-0"&amp;MONTH(TODAY())&amp;"-0"&amp;DAY(TODAY()),IF(AND(E95="Last notification date",MONTH(TODAY())&gt;9,DAY(TODAY())&lt;10),YEAR(TODAY())&amp;"-"&amp;MONTH(TODAY())&amp;"-0"&amp;DAY(TODAY()),IF(AND(E95="Last notification date",MONTH(TODAY())&lt;10,DAY(TODAY())&gt;9),YEAR(TODAY())&amp;"-0"&amp;MONTH(TODAY())&amp;"-"&amp;DAY(TODAY()),IF(LEFT(G95,4)="{SEC","SEC ID",IF(LEFT(G95,4)="{DAT","DATE",IF(LEFT(G95,4)="{TEX",Val!B$21,IF(LEFT(G95,4)="{ALP",Val!B$20,IF(LEFT(G95,4)="{COU",Val!B$20,IF(OR(LEFT(G95,4)="{ISI",LEFT(G95,4)="{LEI"),Val!B$17,IF(OR(LEFT(G95,4)="{CA_",LEFT(G95,4)="{Mas",LEFT(G95,4)="{Y/N",LEFT(G95,4)="{No ",LEFT(G95,4)="{N/A",LEFT(G95,4)="{Con",LEFT(G95,4)="{LIS"),"LIST","")))))))))))</f>
        <v>LIST</v>
      </c>
      <c r="R95" s="127">
        <f t="shared" si="6"/>
        <v>9</v>
      </c>
      <c r="S95" s="129"/>
      <c r="T95" s="127" t="str">
        <f t="shared" si="7"/>
        <v>UNK</v>
      </c>
      <c r="U95" s="127" t="str" cm="1">
        <f t="array" aca="1" ref="U95" ca="1">IF(AND(E95="Payment exemption explanation",ISBLANK(F95)=FALSE,F$77="Confirmed"),"FORMAT",IF(AND(E95="Historical Default and Loss Performance Data location",F$3="Public",ISBLANK(F95)=TRUE),"FORMAT",IF(AND(E94="Subject to severe clawback",F94="Y",ISBLANK(F95)=TRUE),"FORMAT",IF(AND(E94="Subject to severe clawback",F94="N",ISBLANK(F95)=FALSE),"FORMAT",IF(AND(OR(E95="Credit granting criteria supervision comment",E95="Credit granting criteria compliance comment"),ISBLANK(F95)=FALSE,OR(AND(F$34="N",E490="Originator (or original lender) is not a Credit institution"),AND(F$37="N",E$37="Originator (or original lender) is not a Credit institution"))),"FORMAT_S17",IF(AND(C95="STSS60",E95="Location of Liability cash flow model",ISBLANK(F95)=TRUE,F$3="Public"),"FORMAT_S60",IF(AND(C95="STSS58",E95="Historical Default and Loss Performance Data location",ISBLANK(F95)=TRUE,F$3="Public"),"FORMAT_S37",IF(AND(E95="Sponsor LEI",ISBLANK(F95)=TRUE,ISBLANK(F$8)=TRUE),"FORMAT_LEI",IF(AND(E95="Originator LEI",ISBLANK(F95)=TRUE,ISBLANK(F$11)=TRUE),"FORMAT_LEI",IF(OR(T95="EMPTY",P95+1&lt;LEN(F95),AND(G94="{Confirmed/Unconfirmed/N/A}",S95="N/A",F94="N/A",F95&lt;&gt;"")),"FORMAT",IF(OR(AND(E95="Non-ABCP securitisation unique identifier",MID(F95,21,1)&lt;&gt;"N"),AND(E95="ABCP transaction unique identifier",MID(F95,21,1)&lt;&gt;"T"),AND(E95="ABCP programme unique identifier",MID(F95,21,1)&lt;&gt;"P")),"FORMAT_SEC_ID",IF(AND(E95="Underlying exposures classification",F95&lt;&gt;"residential mortgages",F95&lt;&gt;"commercial mortgages",F95&lt;&gt;"credit facilities provided to individuals for personal, family or household consumption purposes",F95&lt;&gt;"credit facilities, including loans and leases, provided to any type of enterprise or corporation",F95&lt;&gt;"auto loans/leases",F95&lt;&gt;"credit-card receivables",F95&lt;&gt;"trade receivables",F95&lt;&gt;"others"),"FORMAT_LIST",IF(AND(E95="Instrument code",LEN(F95)-LEN(SUBSTITUTE(F95,";",""))&lt;&gt;LEN(F94)-LEN(SUBSTITUTE(F94,";",""))),"FORMAT_;",IF(AND(E95="Sponsor country (if multiple countries)",LEN(F95)-LEN(SUBSTITUTE(F95,";",""))&lt;&gt;LEN(F$11)-LEN(SUBSTITUTE(F$11,";",""))),"FORMAT_;",IF(AND(E95="Sponsor country (if multiple countries)",ISBLANK(F95)=FALSE,LEN(F95)-LEN(SUBSTITUTE(F95,";",""))=0),"FORMAT_;",IF(AND(E95="Sponsor country (if multiple countries)",ISBLANK(F95)=TRUE,LEN(F$11)-LEN(SUBSTITUTE(F$11,";",""))&lt;&gt;0),"FORMAT_;",IF(AND(E95="Originator country  (if multiple countries)",LEN(F95)-LEN(SUBSTITUTE(F95,";",""))&lt;&gt;0,ISBLANK(F95)=FALSE,LEN(F95)-LEN(SUBSTITUTE(F95,";",""))&lt;&gt;LEN(F$8)-LEN(SUBSTITUTE(F$8,";",""))),"FORMAT_;",IF(AND(E95="Originator country  (if multiple countries)",ISBLANK(F95)=FALSE,LEN(F95)-LEN(SUBSTITUTE(F95,";",""))=0),"FORMAT_;",IF(AND(E95="Originator country  (if multiple countries)",ISBLANK(F95)=TRUE,LEN(F$8)-LEN(SUBSTITUTE(F$8,";",""))&lt;&gt;0),"FORMAT_;",IF(AND(E95="Original lender country (if multiple countries)",ISBLANK(F95)=FALSE,LEN(F95)-LEN(SUBSTITUTE(F95,";",""))&lt;&gt;0,LEN(F95)-LEN(SUBSTITUTE(F95,";",""))&lt;&gt;LEN(F$14)-LEN(SUBSTITUTE(F$14,";",""))),"FORMAT_;",IF(AND(E95="Original lender country (if multiple countries)",ISBLANK(F95)=TRUE,LEN(F$14)-LEN(SUBSTITUTE(F$14,";",""))&lt;&gt;0),"FORMAT_;",IF(AND(E95="Original lender country (if multiple countries)",ISBLANK(F95)=FALSE,LEN(F95)-LEN(SUBSTITUTE(F95,";",""))=0),"FORMAT_;",IF(OR(AND(E95="Designated Entity LEI",LEN(F95)&lt;&gt;20),AND(G95="{LEI}",LEN(F95)&lt;&gt;0,LEN(F95)&lt;20),AND(G95="{ISIN}",LEN(F95)&lt;&gt;0,LEN(F95)&lt;12),AND(LEN(F95)&lt;&gt;20,E95="Retaining entity LEI",ISBLANK(F95)=FALSE),AND(E95="Instrument ISIN",ISBLANK(F95)=FALSE,LEN(F95)&gt;0,LEN(F95)&lt;11),AND(D95="M",LEFT(G95,4)="{DAT",LEN(F95)&lt;&gt;10)),"FORMAT_LEN",IF(OR(AND(F95&lt;&gt;"",LEFT(G95,4)&lt;&gt;"{TEX",ISNUMBER(SUMPRODUCT(FIND(MID(F95,ROW(INDIRECT("1:"&amp;LEN(F95))),1),W95)))=FALSE),AND(F95&lt;&gt;"",LEFT(G95,4)&lt;&gt;"{TEX",ISERROR(SUMPRODUCT(SEARCH(MID(F95,ROW(INDIRECT("1:"&amp;LEN(TRIM(F95)))),1)," "&amp;W95&amp;CHAR(10)&amp;"""")))=TRUE)),"FORMAT_CHAR",IF(LEFT(G95,4)="{TEX","TEXT","UNK")))))))))))))))))))))))))</f>
        <v>UNK</v>
      </c>
      <c r="V95" s="127" t="b" cm="1">
        <f t="array" aca="1" ref="V95" ca="1">IF(OR(LEN(F95)&gt;P95+1),FALSE,IF(LEFT(G95,5)="{TEXT",TRUE,IF(AND(ISBLANK(F95)=FALSE,G95="{DATE_TEXT-YYYY-MM-DD}",LEN(F95)&lt;&gt;10),FALSE,IF(AND(ISBLANK(F95)=FALSE,ISNUMBER(SUMPRODUCT(SEARCH(MID(F95,ROW(INDIRECT("1:"&amp;LEN(TRIM(F95)))),1)," "&amp;W95&amp;CHAR(10)&amp;"""")))=FALSE),FALSE,TRUE))))</f>
        <v>1</v>
      </c>
      <c r="W95" s="128" t="str">
        <f>IF(G95="{Applicable/N/A}","N/Aplicable",IF(E95="Designated Entity LEI","ABCDEFGHIJKLMNOPQRSTUVWXYZ0123456789",IF(OR(G95="{ISIN}",G95="{LEI}"),";ABCDEFGHIJKLMNOPQRSTUVWXYZ0123456789",IF(G95="{Master Trust/Other}","Master TuOhe",IF(E95="Securitisation type","Privateublc",IF(LEFT(G95,4)="{CA_",Val!B$21,IF(G95="{COUNTRY_EU_LIST}"," ;abcdefghijklmnopqrstuvwxyzABCDEFGHIJKLMNOPQRSTUVWXYZ0123456789",IF(OR(G95="{NOTIFICATION ID}",G95="{SECURITISATION ID}"),Val!B$15,IF(G95="{COUNTRY_EU}"," ;abcdefghijklmnopqrstuvwxyzABCDEFGHIJKLMNOPQRSTUVWXYZ",IF(G95="{Confirmed/Unconfirmed}","ConfirmedUnc",IF(G95="{Confirmed/Unconfirmed/N/A}","Confirmed/UncNA",IF(LEFT(G95,4)="{DAT","0123456789-",IF(LEFT(G95,4)="{Y/N","YN",IF(OR(LEFT(G95,4)="{N/A",LEFT(G95,4)="{LIS",LEFT(G95,4)="{No ",LEFT(G95,4)="{SEC",LEFT(G95,4)="{Mas"),Val!B$20,IF(LEFT(G95,4)="{TEX",Val!B$21,IF(LEFT(G95,4)="{ALP",Val!B$20,IF(LEFT(G95,4)="{COU",Val!B$20)))))))))))))))))</f>
        <v>Confirmed/UncNA</v>
      </c>
      <c r="X95" s="133"/>
      <c r="Y95" s="133"/>
      <c r="Z95" s="133"/>
      <c r="AA95" s="133"/>
      <c r="AB95" s="135"/>
      <c r="AC95" s="135"/>
      <c r="AD95" s="133"/>
      <c r="AE95" s="133"/>
      <c r="AF95" s="133"/>
      <c r="AG95" s="130" t="s">
        <v>1439</v>
      </c>
      <c r="AH95" s="133"/>
      <c r="AI95" s="118"/>
      <c r="AJ95" s="133"/>
      <c r="AK95" s="76"/>
    </row>
    <row r="96" spans="1:37" s="2" customFormat="1" ht="153" customHeight="1" x14ac:dyDescent="0.25">
      <c r="A96" s="15" t="s">
        <v>1245</v>
      </c>
      <c r="B96" s="16" t="s">
        <v>414</v>
      </c>
      <c r="C96" s="20" t="s">
        <v>379</v>
      </c>
      <c r="D96" s="21" t="s">
        <v>52</v>
      </c>
      <c r="E96" s="22" t="s">
        <v>387</v>
      </c>
      <c r="F96" s="45" t="s">
        <v>1491</v>
      </c>
      <c r="G96" s="60" t="s">
        <v>199</v>
      </c>
      <c r="H96" s="158"/>
      <c r="I96" s="89" t="s">
        <v>1329</v>
      </c>
      <c r="J96" s="148" t="s">
        <v>382</v>
      </c>
      <c r="K96" s="146" t="s">
        <v>383</v>
      </c>
      <c r="L96" s="146" t="s">
        <v>384</v>
      </c>
      <c r="M96" s="146" t="s">
        <v>195</v>
      </c>
      <c r="N96" s="164" t="s">
        <v>385</v>
      </c>
      <c r="O96" s="127">
        <f t="shared" ca="1" si="5"/>
        <v>1</v>
      </c>
      <c r="P96" s="127">
        <v>10000</v>
      </c>
      <c r="Q96" s="128" t="str">
        <f ca="1">IF(AND(E96="Last notification date",MONTH(TODAY())&gt;9,DAY(TODAY())&gt;9),YEAR(TODAY())&amp;"-"&amp;MONTH(TODAY())&amp;"-"&amp;DAY(TODAY()),IF(AND(E96="Last notification date",MONTH(TODAY())&lt;9,DAY(TODAY())&lt;10),YEAR(TODAY())&amp;"-0"&amp;MONTH(TODAY())&amp;"-0"&amp;DAY(TODAY()),IF(AND(E96="Last notification date",MONTH(TODAY())&gt;9,DAY(TODAY())&lt;10),YEAR(TODAY())&amp;"-"&amp;MONTH(TODAY())&amp;"-0"&amp;DAY(TODAY()),IF(AND(E96="Last notification date",MONTH(TODAY())&lt;10,DAY(TODAY())&gt;9),YEAR(TODAY())&amp;"-0"&amp;MONTH(TODAY())&amp;"-"&amp;DAY(TODAY()),IF(LEFT(G96,4)="{SEC","SEC ID",IF(LEFT(G96,4)="{DAT","DATE",IF(LEFT(G96,4)="{TEX",Val!B$21,IF(LEFT(G96,4)="{ALP",Val!B$20,IF(LEFT(G96,4)="{COU",Val!B$20,IF(OR(LEFT(G96,4)="{ISI",LEFT(G96,4)="{LEI"),Val!B$17,IF(OR(LEFT(G96,4)="{CA_",LEFT(G96,4)="{Mas",LEFT(G96,4)="{Y/N",LEFT(G96,4)="{No ",LEFT(G96,4)="{N/A",LEFT(G96,4)="{Con",LEFT(G96,4)="{LIS"),"LIST","")))))))))))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96" s="127">
        <f t="shared" si="6"/>
        <v>6468</v>
      </c>
      <c r="S96" s="129"/>
      <c r="T96" s="127" t="str">
        <f t="shared" si="7"/>
        <v>UNK</v>
      </c>
      <c r="U96" s="127" t="str" cm="1">
        <f t="array" aca="1" ref="U96" ca="1">IF(AND(E96="Payment exemption explanation",ISBLANK(F96)=FALSE,F$77="Confirmed"),"FORMAT",IF(AND(E96="Historical Default and Loss Performance Data location",F$3="Public",ISBLANK(F96)=TRUE),"FORMAT",IF(AND(E95="Subject to severe clawback",F95="Y",ISBLANK(F96)=TRUE),"FORMAT",IF(AND(E95="Subject to severe clawback",F95="N",ISBLANK(F96)=FALSE),"FORMAT",IF(AND(OR(E96="Credit granting criteria supervision comment",E96="Credit granting criteria compliance comment"),ISBLANK(F96)=FALSE,OR(AND(F$34="N",E491="Originator (or original lender) is not a Credit institution"),AND(F$37="N",E$37="Originator (or original lender) is not a Credit institution"))),"FORMAT_S17",IF(AND(C96="STSS60",E96="Location of Liability cash flow model",ISBLANK(F96)=TRUE,F$3="Public"),"FORMAT_S60",IF(AND(C96="STSS58",E96="Historical Default and Loss Performance Data location",ISBLANK(F96)=TRUE,F$3="Public"),"FORMAT_S37",IF(AND(E96="Sponsor LEI",ISBLANK(F96)=TRUE,ISBLANK(F$8)=TRUE),"FORMAT_LEI",IF(AND(E96="Originator LEI",ISBLANK(F96)=TRUE,ISBLANK(F$11)=TRUE),"FORMAT_LEI",IF(OR(T96="EMPTY",P96+1&lt;LEN(F96),AND(G95="{Confirmed/Unconfirmed/N/A}",S96="N/A",F95="N/A",F96&lt;&gt;"")),"FORMAT",IF(OR(AND(E96="Non-ABCP securitisation unique identifier",MID(F96,21,1)&lt;&gt;"N"),AND(E96="ABCP transaction unique identifier",MID(F96,21,1)&lt;&gt;"T"),AND(E96="ABCP programme unique identifier",MID(F96,21,1)&lt;&gt;"P")),"FORMAT_SEC_ID",IF(AND(E96="Underlying exposures classification",F96&lt;&gt;"residential mortgages",F96&lt;&gt;"commercial mortgages",F96&lt;&gt;"credit facilities provided to individuals for personal, family or household consumption purposes",F96&lt;&gt;"credit facilities, including loans and leases, provided to any type of enterprise or corporation",F96&lt;&gt;"auto loans/leases",F96&lt;&gt;"credit-card receivables",F96&lt;&gt;"trade receivables",F96&lt;&gt;"others"),"FORMAT_LIST",IF(AND(E96="Instrument code",LEN(F96)-LEN(SUBSTITUTE(F96,";",""))&lt;&gt;LEN(F95)-LEN(SUBSTITUTE(F95,";",""))),"FORMAT_;",IF(AND(E96="Sponsor country (if multiple countries)",LEN(F96)-LEN(SUBSTITUTE(F96,";",""))&lt;&gt;LEN(F$11)-LEN(SUBSTITUTE(F$11,";",""))),"FORMAT_;",IF(AND(E96="Sponsor country (if multiple countries)",ISBLANK(F96)=FALSE,LEN(F96)-LEN(SUBSTITUTE(F96,";",""))=0),"FORMAT_;",IF(AND(E96="Sponsor country (if multiple countries)",ISBLANK(F96)=TRUE,LEN(F$11)-LEN(SUBSTITUTE(F$11,";",""))&lt;&gt;0),"FORMAT_;",IF(AND(E96="Originator country  (if multiple countries)",LEN(F96)-LEN(SUBSTITUTE(F96,";",""))&lt;&gt;0,ISBLANK(F96)=FALSE,LEN(F96)-LEN(SUBSTITUTE(F96,";",""))&lt;&gt;LEN(F$8)-LEN(SUBSTITUTE(F$8,";",""))),"FORMAT_;",IF(AND(E96="Originator country  (if multiple countries)",ISBLANK(F96)=FALSE,LEN(F96)-LEN(SUBSTITUTE(F96,";",""))=0),"FORMAT_;",IF(AND(E96="Originator country  (if multiple countries)",ISBLANK(F96)=TRUE,LEN(F$8)-LEN(SUBSTITUTE(F$8,";",""))&lt;&gt;0),"FORMAT_;",IF(AND(E96="Original lender country (if multiple countries)",ISBLANK(F96)=FALSE,LEN(F96)-LEN(SUBSTITUTE(F96,";",""))&lt;&gt;0,LEN(F96)-LEN(SUBSTITUTE(F96,";",""))&lt;&gt;LEN(F$14)-LEN(SUBSTITUTE(F$14,";",""))),"FORMAT_;",IF(AND(E96="Original lender country (if multiple countries)",ISBLANK(F96)=TRUE,LEN(F$14)-LEN(SUBSTITUTE(F$14,";",""))&lt;&gt;0),"FORMAT_;",IF(AND(E96="Original lender country (if multiple countries)",ISBLANK(F96)=FALSE,LEN(F96)-LEN(SUBSTITUTE(F96,";",""))=0),"FORMAT_;",IF(OR(AND(E96="Designated Entity LEI",LEN(F96)&lt;&gt;20),AND(G96="{LEI}",LEN(F96)&lt;&gt;0,LEN(F96)&lt;20),AND(G96="{ISIN}",LEN(F96)&lt;&gt;0,LEN(F96)&lt;12),AND(LEN(F96)&lt;&gt;20,E96="Retaining entity LEI",ISBLANK(F96)=FALSE),AND(E96="Instrument ISIN",ISBLANK(F96)=FALSE,LEN(F96)&gt;0,LEN(F96)&lt;11),AND(D96="M",LEFT(G96,4)="{DAT",LEN(F96)&lt;&gt;10)),"FORMAT_LEN",IF(OR(AND(F96&lt;&gt;"",LEFT(G96,4)&lt;&gt;"{TEX",ISNUMBER(SUMPRODUCT(FIND(MID(F96,ROW(INDIRECT("1:"&amp;LEN(F96))),1),W96)))=FALSE),AND(F96&lt;&gt;"",LEFT(G96,4)&lt;&gt;"{TEX",ISERROR(SUMPRODUCT(SEARCH(MID(F96,ROW(INDIRECT("1:"&amp;LEN(TRIM(F96)))),1)," "&amp;W96&amp;CHAR(10)&amp;"""")))=TRUE)),"FORMAT_CHAR",IF(LEFT(G96,4)="{TEX","TEXT","UNK")))))))))))))))))))))))))</f>
        <v>TEXT</v>
      </c>
      <c r="V96" s="127" t="b" cm="1">
        <f t="array" aca="1" ref="V96" ca="1">IF(OR(LEN(F96)&gt;P96+1),FALSE,IF(LEFT(G96,5)="{TEXT",TRUE,IF(AND(ISBLANK(F96)=FALSE,G96="{DATE_TEXT-YYYY-MM-DD}",LEN(F96)&lt;&gt;10),FALSE,IF(AND(ISBLANK(F96)=FALSE,ISNUMBER(SUMPRODUCT(SEARCH(MID(F96,ROW(INDIRECT("1:"&amp;LEN(TRIM(F96)))),1)," "&amp;W96&amp;CHAR(10)&amp;"""")))=FALSE),FALSE,TRUE))))</f>
        <v>1</v>
      </c>
      <c r="W96" s="128" t="str">
        <f>IF(G96="{Applicable/N/A}","N/Aplicable",IF(E96="Designated Entity LEI","ABCDEFGHIJKLMNOPQRSTUVWXYZ0123456789",IF(OR(G96="{ISIN}",G96="{LEI}"),";ABCDEFGHIJKLMNOPQRSTUVWXYZ0123456789",IF(G96="{Master Trust/Other}","Master TuOhe",IF(E96="Securitisation type","Privateublc",IF(LEFT(G96,4)="{CA_",Val!B$21,IF(G96="{COUNTRY_EU_LIST}"," ;abcdefghijklmnopqrstuvwxyzABCDEFGHIJKLMNOPQRSTUVWXYZ0123456789",IF(OR(G96="{NOTIFICATION ID}",G96="{SECURITISATION ID}"),Val!B$15,IF(G96="{COUNTRY_EU}"," ;abcdefghijklmnopqrstuvwxyzABCDEFGHIJKLMNOPQRSTUVWXYZ",IF(G96="{Confirmed/Unconfirmed}","ConfirmedUnc",IF(G96="{Confirmed/Unconfirmed/N/A}","Confirmed/UncNA",IF(LEFT(G96,4)="{DAT","0123456789-",IF(LEFT(G96,4)="{Y/N","YN",IF(OR(LEFT(G96,4)="{N/A",LEFT(G96,4)="{LIS",LEFT(G96,4)="{No ",LEFT(G96,4)="{SEC",LEFT(G96,4)="{Mas"),Val!B$20,IF(LEFT(G96,4)="{TEX",Val!B$21,IF(LEFT(G96,4)="{ALP",Val!B$20,IF(LEFT(G96,4)="{COU",Val!B$20)))))))))))))))))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96" s="133"/>
      <c r="Y96" s="133"/>
      <c r="Z96" s="133"/>
      <c r="AA96" s="133"/>
      <c r="AB96" s="135"/>
      <c r="AC96" s="135"/>
      <c r="AD96" s="133"/>
      <c r="AE96" s="133"/>
      <c r="AF96" s="133"/>
      <c r="AG96" s="130" t="s">
        <v>881</v>
      </c>
      <c r="AH96" s="133"/>
      <c r="AI96" s="118"/>
      <c r="AJ96" s="133"/>
      <c r="AK96" s="76"/>
    </row>
    <row r="97" spans="1:37" s="2" customFormat="1" ht="105" x14ac:dyDescent="0.25">
      <c r="A97" s="15" t="s">
        <v>1246</v>
      </c>
      <c r="B97" s="16" t="s">
        <v>416</v>
      </c>
      <c r="C97" s="20" t="s">
        <v>389</v>
      </c>
      <c r="D97" s="21" t="s">
        <v>52</v>
      </c>
      <c r="E97" s="22" t="s">
        <v>390</v>
      </c>
      <c r="F97" s="59" t="s">
        <v>684</v>
      </c>
      <c r="G97" s="60" t="s">
        <v>392</v>
      </c>
      <c r="H97" s="156" t="s">
        <v>393</v>
      </c>
      <c r="I97" s="89" t="s">
        <v>1390</v>
      </c>
      <c r="J97" s="137" t="s">
        <v>394</v>
      </c>
      <c r="K97" s="139" t="s">
        <v>395</v>
      </c>
      <c r="L97" s="139" t="s">
        <v>384</v>
      </c>
      <c r="M97" s="139" t="s">
        <v>195</v>
      </c>
      <c r="N97" s="141" t="s">
        <v>385</v>
      </c>
      <c r="O97" s="127">
        <f t="shared" ca="1" si="5"/>
        <v>1</v>
      </c>
      <c r="P97" s="127">
        <v>25</v>
      </c>
      <c r="Q97" s="128" t="str">
        <f ca="1">IF(AND(E97="Last notification date",MONTH(TODAY())&gt;9,DAY(TODAY())&gt;9),YEAR(TODAY())&amp;"-"&amp;MONTH(TODAY())&amp;"-"&amp;DAY(TODAY()),IF(AND(E97="Last notification date",MONTH(TODAY())&lt;9,DAY(TODAY())&lt;10),YEAR(TODAY())&amp;"-0"&amp;MONTH(TODAY())&amp;"-0"&amp;DAY(TODAY()),IF(AND(E97="Last notification date",MONTH(TODAY())&gt;9,DAY(TODAY())&lt;10),YEAR(TODAY())&amp;"-"&amp;MONTH(TODAY())&amp;"-0"&amp;DAY(TODAY()),IF(AND(E97="Last notification date",MONTH(TODAY())&lt;10,DAY(TODAY())&gt;9),YEAR(TODAY())&amp;"-0"&amp;MONTH(TODAY())&amp;"-"&amp;DAY(TODAY()),IF(LEFT(G97,4)="{SEC","SEC ID",IF(LEFT(G97,4)="{DAT","DATE",IF(LEFT(G97,4)="{TEX",Val!B$21,IF(LEFT(G97,4)="{ALP",Val!B$20,IF(LEFT(G97,4)="{COU",Val!B$20,IF(OR(LEFT(G97,4)="{ISI",LEFT(G97,4)="{LEI"),Val!B$17,IF(OR(LEFT(G97,4)="{CA_",LEFT(G97,4)="{Mas",LEFT(G97,4)="{Y/N",LEFT(G97,4)="{No ",LEFT(G97,4)="{N/A",LEFT(G97,4)="{Con",LEFT(G97,4)="{LIS"),"LIST","")))))))))))</f>
        <v>LIST</v>
      </c>
      <c r="R97" s="127">
        <f t="shared" si="6"/>
        <v>24</v>
      </c>
      <c r="S97" s="129"/>
      <c r="T97" s="127" t="str">
        <f t="shared" si="7"/>
        <v>UNK</v>
      </c>
      <c r="U97" s="127" t="str" cm="1">
        <f t="array" aca="1" ref="U97" ca="1">IF(AND(E97="Payment exemption explanation",ISBLANK(F97)=FALSE,F$77="Confirmed"),"FORMAT",IF(AND(E97="Historical Default and Loss Performance Data location",F$3="Public",ISBLANK(F97)=TRUE),"FORMAT",IF(AND(E96="Subject to severe clawback",F96="Y",ISBLANK(F97)=TRUE),"FORMAT",IF(AND(E96="Subject to severe clawback",F96="N",ISBLANK(F97)=FALSE),"FORMAT",IF(AND(OR(E97="Credit granting criteria supervision comment",E97="Credit granting criteria compliance comment"),ISBLANK(F97)=FALSE,OR(AND(F$34="N",E492="Originator (or original lender) is not a Credit institution"),AND(F$37="N",E$37="Originator (or original lender) is not a Credit institution"))),"FORMAT_S17",IF(AND(C97="STSS60",E97="Location of Liability cash flow model",ISBLANK(F97)=TRUE,F$3="Public"),"FORMAT_S60",IF(AND(C97="STSS58",E97="Historical Default and Loss Performance Data location",ISBLANK(F97)=TRUE,F$3="Public"),"FORMAT_S37",IF(AND(E97="Sponsor LEI",ISBLANK(F97)=TRUE,ISBLANK(F$8)=TRUE),"FORMAT_LEI",IF(AND(E97="Originator LEI",ISBLANK(F97)=TRUE,ISBLANK(F$11)=TRUE),"FORMAT_LEI",IF(OR(T97="EMPTY",P97+1&lt;LEN(F97),AND(G96="{Confirmed/Unconfirmed/N/A}",S97="N/A",F96="N/A",F97&lt;&gt;"")),"FORMAT",IF(OR(AND(E97="Non-ABCP securitisation unique identifier",MID(F97,21,1)&lt;&gt;"N"),AND(E97="ABCP transaction unique identifier",MID(F97,21,1)&lt;&gt;"T"),AND(E97="ABCP programme unique identifier",MID(F97,21,1)&lt;&gt;"P")),"FORMAT_SEC_ID",IF(AND(E97="Underlying exposures classification",F97&lt;&gt;"residential mortgages",F97&lt;&gt;"commercial mortgages",F97&lt;&gt;"credit facilities provided to individuals for personal, family or household consumption purposes",F97&lt;&gt;"credit facilities, including loans and leases, provided to any type of enterprise or corporation",F97&lt;&gt;"auto loans/leases",F97&lt;&gt;"credit-card receivables",F97&lt;&gt;"trade receivables",F97&lt;&gt;"others"),"FORMAT_LIST",IF(AND(E97="Instrument code",LEN(F97)-LEN(SUBSTITUTE(F97,";",""))&lt;&gt;LEN(F96)-LEN(SUBSTITUTE(F96,";",""))),"FORMAT_;",IF(AND(E97="Sponsor country (if multiple countries)",LEN(F97)-LEN(SUBSTITUTE(F97,";",""))&lt;&gt;LEN(F$11)-LEN(SUBSTITUTE(F$11,";",""))),"FORMAT_;",IF(AND(E97="Sponsor country (if multiple countries)",ISBLANK(F97)=FALSE,LEN(F97)-LEN(SUBSTITUTE(F97,";",""))=0),"FORMAT_;",IF(AND(E97="Sponsor country (if multiple countries)",ISBLANK(F97)=TRUE,LEN(F$11)-LEN(SUBSTITUTE(F$11,";",""))&lt;&gt;0),"FORMAT_;",IF(AND(E97="Originator country  (if multiple countries)",LEN(F97)-LEN(SUBSTITUTE(F97,";",""))&lt;&gt;0,ISBLANK(F97)=FALSE,LEN(F97)-LEN(SUBSTITUTE(F97,";",""))&lt;&gt;LEN(F$8)-LEN(SUBSTITUTE(F$8,";",""))),"FORMAT_;",IF(AND(E97="Originator country  (if multiple countries)",ISBLANK(F97)=FALSE,LEN(F97)-LEN(SUBSTITUTE(F97,";",""))=0),"FORMAT_;",IF(AND(E97="Originator country  (if multiple countries)",ISBLANK(F97)=TRUE,LEN(F$8)-LEN(SUBSTITUTE(F$8,";",""))&lt;&gt;0),"FORMAT_;",IF(AND(E97="Original lender country (if multiple countries)",ISBLANK(F97)=FALSE,LEN(F97)-LEN(SUBSTITUTE(F97,";",""))&lt;&gt;0,LEN(F97)-LEN(SUBSTITUTE(F97,";",""))&lt;&gt;LEN(F$14)-LEN(SUBSTITUTE(F$14,";",""))),"FORMAT_;",IF(AND(E97="Original lender country (if multiple countries)",ISBLANK(F97)=TRUE,LEN(F$14)-LEN(SUBSTITUTE(F$14,";",""))&lt;&gt;0),"FORMAT_;",IF(AND(E97="Original lender country (if multiple countries)",ISBLANK(F97)=FALSE,LEN(F97)-LEN(SUBSTITUTE(F97,";",""))=0),"FORMAT_;",IF(OR(AND(E97="Designated Entity LEI",LEN(F97)&lt;&gt;20),AND(G97="{LEI}",LEN(F97)&lt;&gt;0,LEN(F97)&lt;20),AND(G97="{ISIN}",LEN(F97)&lt;&gt;0,LEN(F97)&lt;12),AND(LEN(F97)&lt;&gt;20,E97="Retaining entity LEI",ISBLANK(F97)=FALSE),AND(E97="Instrument ISIN",ISBLANK(F97)=FALSE,LEN(F97)&gt;0,LEN(F97)&lt;11),AND(D97="M",LEFT(G97,4)="{DAT",LEN(F97)&lt;&gt;10)),"FORMAT_LEN",IF(OR(AND(F97&lt;&gt;"",LEFT(G97,4)&lt;&gt;"{TEX",ISNUMBER(SUMPRODUCT(FIND(MID(F97,ROW(INDIRECT("1:"&amp;LEN(F97))),1),W97)))=FALSE),AND(F97&lt;&gt;"",LEFT(G97,4)&lt;&gt;"{TEX",ISERROR(SUMPRODUCT(SEARCH(MID(F97,ROW(INDIRECT("1:"&amp;LEN(TRIM(F97)))),1)," "&amp;W97&amp;CHAR(10)&amp;"""")))=TRUE)),"FORMAT_CHAR",IF(LEFT(G97,4)="{TEX","TEXT","UNK")))))))))))))))))))))))))</f>
        <v>UNK</v>
      </c>
      <c r="V97" s="127" t="b" cm="1">
        <f t="array" aca="1" ref="V97" ca="1">IF(OR(LEN(F97)&gt;P97+1),FALSE,IF(LEFT(G97,5)="{TEXT",TRUE,IF(AND(ISBLANK(F97)=FALSE,G97="{DATE_TEXT-YYYY-MM-DD}",LEN(F97)&lt;&gt;10),FALSE,IF(AND(ISBLANK(F97)=FALSE,ISNUMBER(SUMPRODUCT(SEARCH(MID(F97,ROW(INDIRECT("1:"&amp;LEN(TRIM(F97)))),1)," "&amp;W97&amp;CHAR(10)&amp;"""")))=FALSE),FALSE,TRUE))))</f>
        <v>1</v>
      </c>
      <c r="W97" s="128" t="str">
        <f>IF(G97="{Applicable/N/A}","N/Aplicable",IF(E97="Designated Entity LEI","ABCDEFGHIJKLMNOPQRSTUVWXYZ0123456789",IF(OR(G97="{ISIN}",G97="{LEI}"),";ABCDEFGHIJKLMNOPQRSTUVWXYZ0123456789",IF(G97="{Master Trust/Other}","Master TuOhe",IF(E97="Securitisation type","Privateublc",IF(LEFT(G97,4)="{CA_",Val!B$21,IF(G97="{COUNTRY_EU_LIST}"," ;abcdefghijklmnopqrstuvwxyzABCDEFGHIJKLMNOPQRSTUVWXYZ0123456789",IF(OR(G97="{NOTIFICATION ID}",G97="{SECURITISATION ID}"),Val!B$15,IF(G97="{COUNTRY_EU}"," ;abcdefghijklmnopqrstuvwxyzABCDEFGHIJKLMNOPQRSTUVWXYZ",IF(G97="{Confirmed/Unconfirmed}","ConfirmedUnc",IF(G97="{Confirmed/Unconfirmed/N/A}","Confirmed/UncNA",IF(LEFT(G97,4)="{DAT","0123456789-",IF(LEFT(G97,4)="{Y/N","YN",IF(OR(LEFT(G97,4)="{N/A",LEFT(G97,4)="{LIS",LEFT(G97,4)="{No ",LEFT(G97,4)="{SEC",LEFT(G97,4)="{Mas"),Val!B$20,IF(LEFT(G97,4)="{TEX",Val!B$21,IF(LEFT(G97,4)="{ALP",Val!B$20,IF(LEFT(G97,4)="{COU",Val!B$20)))))))))))))))))</f>
        <v xml:space="preserve"> !"#$%&amp;'()*+,-./0123456789:;&lt;=&gt;?@ABCDEFGHIJKLMNOPQRSTUVWXYZ[\]^_`abcdefghijklmnopqrstuvwxyz{|}</v>
      </c>
      <c r="X97" s="133"/>
      <c r="Y97" s="133"/>
      <c r="Z97" s="133"/>
      <c r="AA97" s="133"/>
      <c r="AB97" s="135"/>
      <c r="AC97" s="135"/>
      <c r="AD97" s="133"/>
      <c r="AE97" s="133"/>
      <c r="AF97" s="133"/>
      <c r="AG97" s="130" t="s">
        <v>883</v>
      </c>
      <c r="AH97" s="133"/>
      <c r="AI97" s="118"/>
      <c r="AJ97" s="133"/>
      <c r="AK97" s="76"/>
    </row>
    <row r="98" spans="1:37" s="2" customFormat="1" ht="120.75" x14ac:dyDescent="0.25">
      <c r="A98" s="15" t="s">
        <v>1247</v>
      </c>
      <c r="B98" s="16" t="s">
        <v>424</v>
      </c>
      <c r="C98" s="20" t="s">
        <v>389</v>
      </c>
      <c r="D98" s="21" t="s">
        <v>52</v>
      </c>
      <c r="E98" s="22" t="s">
        <v>397</v>
      </c>
      <c r="F98" s="45" t="s">
        <v>1464</v>
      </c>
      <c r="G98" s="60" t="s">
        <v>199</v>
      </c>
      <c r="H98" s="158"/>
      <c r="I98" s="89" t="s">
        <v>1329</v>
      </c>
      <c r="J98" s="148" t="s">
        <v>394</v>
      </c>
      <c r="K98" s="146" t="s">
        <v>395</v>
      </c>
      <c r="L98" s="146" t="s">
        <v>384</v>
      </c>
      <c r="M98" s="146" t="s">
        <v>195</v>
      </c>
      <c r="N98" s="164" t="s">
        <v>385</v>
      </c>
      <c r="O98" s="127">
        <f t="shared" ca="1" si="5"/>
        <v>1</v>
      </c>
      <c r="P98" s="127">
        <v>10000</v>
      </c>
      <c r="Q98" s="128" t="str">
        <f ca="1">IF(AND(E98="Last notification date",MONTH(TODAY())&gt;9,DAY(TODAY())&gt;9),YEAR(TODAY())&amp;"-"&amp;MONTH(TODAY())&amp;"-"&amp;DAY(TODAY()),IF(AND(E98="Last notification date",MONTH(TODAY())&lt;9,DAY(TODAY())&lt;10),YEAR(TODAY())&amp;"-0"&amp;MONTH(TODAY())&amp;"-0"&amp;DAY(TODAY()),IF(AND(E98="Last notification date",MONTH(TODAY())&gt;9,DAY(TODAY())&lt;10),YEAR(TODAY())&amp;"-"&amp;MONTH(TODAY())&amp;"-0"&amp;DAY(TODAY()),IF(AND(E98="Last notification date",MONTH(TODAY())&lt;10,DAY(TODAY())&gt;9),YEAR(TODAY())&amp;"-0"&amp;MONTH(TODAY())&amp;"-"&amp;DAY(TODAY()),IF(LEFT(G98,4)="{SEC","SEC ID",IF(LEFT(G98,4)="{DAT","DATE",IF(LEFT(G98,4)="{TEX",Val!B$21,IF(LEFT(G98,4)="{ALP",Val!B$20,IF(LEFT(G98,4)="{COU",Val!B$20,IF(OR(LEFT(G98,4)="{ISI",LEFT(G98,4)="{LEI"),Val!B$17,IF(OR(LEFT(G98,4)="{CA_",LEFT(G98,4)="{Mas",LEFT(G98,4)="{Y/N",LEFT(G98,4)="{No ",LEFT(G98,4)="{N/A",LEFT(G98,4)="{Con",LEFT(G98,4)="{LIS"),"LIST","")))))))))))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98" s="127">
        <f t="shared" si="6"/>
        <v>126</v>
      </c>
      <c r="S98" s="129"/>
      <c r="T98" s="127" t="str">
        <f t="shared" si="7"/>
        <v>UNK</v>
      </c>
      <c r="U98" s="127" t="str" cm="1">
        <f t="array" aca="1" ref="U98" ca="1">IF(AND(E98="Payment exemption explanation",ISBLANK(F98)=FALSE,F$77="Confirmed"),"FORMAT",IF(AND(E98="Historical Default and Loss Performance Data location",F$3="Public",ISBLANK(F98)=TRUE),"FORMAT",IF(AND(E97="Subject to severe clawback",F97="Y",ISBLANK(F98)=TRUE),"FORMAT",IF(AND(E97="Subject to severe clawback",F97="N",ISBLANK(F98)=FALSE),"FORMAT",IF(AND(OR(E98="Credit granting criteria supervision comment",E98="Credit granting criteria compliance comment"),ISBLANK(F98)=FALSE,OR(AND(F$34="N",E493="Originator (or original lender) is not a Credit institution"),AND(F$37="N",E$37="Originator (or original lender) is not a Credit institution"))),"FORMAT_S17",IF(AND(C98="STSS60",E98="Location of Liability cash flow model",ISBLANK(F98)=TRUE,F$3="Public"),"FORMAT_S60",IF(AND(C98="STSS58",E98="Historical Default and Loss Performance Data location",ISBLANK(F98)=TRUE,F$3="Public"),"FORMAT_S37",IF(AND(E98="Sponsor LEI",ISBLANK(F98)=TRUE,ISBLANK(F$8)=TRUE),"FORMAT_LEI",IF(AND(E98="Originator LEI",ISBLANK(F98)=TRUE,ISBLANK(F$11)=TRUE),"FORMAT_LEI",IF(OR(T98="EMPTY",P98+1&lt;LEN(F98),AND(G97="{Confirmed/Unconfirmed/N/A}",S98="N/A",F97="N/A",F98&lt;&gt;"")),"FORMAT",IF(OR(AND(E98="Non-ABCP securitisation unique identifier",MID(F98,21,1)&lt;&gt;"N"),AND(E98="ABCP transaction unique identifier",MID(F98,21,1)&lt;&gt;"T"),AND(E98="ABCP programme unique identifier",MID(F98,21,1)&lt;&gt;"P")),"FORMAT_SEC_ID",IF(AND(E98="Underlying exposures classification",F98&lt;&gt;"residential mortgages",F98&lt;&gt;"commercial mortgages",F98&lt;&gt;"credit facilities provided to individuals for personal, family or household consumption purposes",F98&lt;&gt;"credit facilities, including loans and leases, provided to any type of enterprise or corporation",F98&lt;&gt;"auto loans/leases",F98&lt;&gt;"credit-card receivables",F98&lt;&gt;"trade receivables",F98&lt;&gt;"others"),"FORMAT_LIST",IF(AND(E98="Instrument code",LEN(F98)-LEN(SUBSTITUTE(F98,";",""))&lt;&gt;LEN(F97)-LEN(SUBSTITUTE(F97,";",""))),"FORMAT_;",IF(AND(E98="Sponsor country (if multiple countries)",LEN(F98)-LEN(SUBSTITUTE(F98,";",""))&lt;&gt;LEN(F$11)-LEN(SUBSTITUTE(F$11,";",""))),"FORMAT_;",IF(AND(E98="Sponsor country (if multiple countries)",ISBLANK(F98)=FALSE,LEN(F98)-LEN(SUBSTITUTE(F98,";",""))=0),"FORMAT_;",IF(AND(E98="Sponsor country (if multiple countries)",ISBLANK(F98)=TRUE,LEN(F$11)-LEN(SUBSTITUTE(F$11,";",""))&lt;&gt;0),"FORMAT_;",IF(AND(E98="Originator country  (if multiple countries)",LEN(F98)-LEN(SUBSTITUTE(F98,";",""))&lt;&gt;0,ISBLANK(F98)=FALSE,LEN(F98)-LEN(SUBSTITUTE(F98,";",""))&lt;&gt;LEN(F$8)-LEN(SUBSTITUTE(F$8,";",""))),"FORMAT_;",IF(AND(E98="Originator country  (if multiple countries)",ISBLANK(F98)=FALSE,LEN(F98)-LEN(SUBSTITUTE(F98,";",""))=0),"FORMAT_;",IF(AND(E98="Originator country  (if multiple countries)",ISBLANK(F98)=TRUE,LEN(F$8)-LEN(SUBSTITUTE(F$8,";",""))&lt;&gt;0),"FORMAT_;",IF(AND(E98="Original lender country (if multiple countries)",ISBLANK(F98)=FALSE,LEN(F98)-LEN(SUBSTITUTE(F98,";",""))&lt;&gt;0,LEN(F98)-LEN(SUBSTITUTE(F98,";",""))&lt;&gt;LEN(F$14)-LEN(SUBSTITUTE(F$14,";",""))),"FORMAT_;",IF(AND(E98="Original lender country (if multiple countries)",ISBLANK(F98)=TRUE,LEN(F$14)-LEN(SUBSTITUTE(F$14,";",""))&lt;&gt;0),"FORMAT_;",IF(AND(E98="Original lender country (if multiple countries)",ISBLANK(F98)=FALSE,LEN(F98)-LEN(SUBSTITUTE(F98,";",""))=0),"FORMAT_;",IF(OR(AND(E98="Designated Entity LEI",LEN(F98)&lt;&gt;20),AND(G98="{LEI}",LEN(F98)&lt;&gt;0,LEN(F98)&lt;20),AND(G98="{ISIN}",LEN(F98)&lt;&gt;0,LEN(F98)&lt;12),AND(LEN(F98)&lt;&gt;20,E98="Retaining entity LEI",ISBLANK(F98)=FALSE),AND(E98="Instrument ISIN",ISBLANK(F98)=FALSE,LEN(F98)&gt;0,LEN(F98)&lt;11),AND(D98="M",LEFT(G98,4)="{DAT",LEN(F98)&lt;&gt;10)),"FORMAT_LEN",IF(OR(AND(F98&lt;&gt;"",LEFT(G98,4)&lt;&gt;"{TEX",ISNUMBER(SUMPRODUCT(FIND(MID(F98,ROW(INDIRECT("1:"&amp;LEN(F98))),1),W98)))=FALSE),AND(F98&lt;&gt;"",LEFT(G98,4)&lt;&gt;"{TEX",ISERROR(SUMPRODUCT(SEARCH(MID(F98,ROW(INDIRECT("1:"&amp;LEN(TRIM(F98)))),1)," "&amp;W98&amp;CHAR(10)&amp;"""")))=TRUE)),"FORMAT_CHAR",IF(LEFT(G98,4)="{TEX","TEXT","UNK")))))))))))))))))))))))))</f>
        <v>TEXT</v>
      </c>
      <c r="V98" s="127" t="b" cm="1">
        <f t="array" aca="1" ref="V98" ca="1">IF(OR(LEN(F98)&gt;P98+1),FALSE,IF(LEFT(G98,5)="{TEXT",TRUE,IF(AND(ISBLANK(F98)=FALSE,G98="{DATE_TEXT-YYYY-MM-DD}",LEN(F98)&lt;&gt;10),FALSE,IF(AND(ISBLANK(F98)=FALSE,ISNUMBER(SUMPRODUCT(SEARCH(MID(F98,ROW(INDIRECT("1:"&amp;LEN(TRIM(F98)))),1)," "&amp;W98&amp;CHAR(10)&amp;"""")))=FALSE),FALSE,TRUE))))</f>
        <v>1</v>
      </c>
      <c r="W98" s="128" t="str">
        <f>IF(G98="{Applicable/N/A}","N/Aplicable",IF(E98="Designated Entity LEI","ABCDEFGHIJKLMNOPQRSTUVWXYZ0123456789",IF(OR(G98="{ISIN}",G98="{LEI}"),";ABCDEFGHIJKLMNOPQRSTUVWXYZ0123456789",IF(G98="{Master Trust/Other}","Master TuOhe",IF(E98="Securitisation type","Privateublc",IF(LEFT(G98,4)="{CA_",Val!B$21,IF(G98="{COUNTRY_EU_LIST}"," ;abcdefghijklmnopqrstuvwxyzABCDEFGHIJKLMNOPQRSTUVWXYZ0123456789",IF(OR(G98="{NOTIFICATION ID}",G98="{SECURITISATION ID}"),Val!B$15,IF(G98="{COUNTRY_EU}"," ;abcdefghijklmnopqrstuvwxyzABCDEFGHIJKLMNOPQRSTUVWXYZ",IF(G98="{Confirmed/Unconfirmed}","ConfirmedUnc",IF(G98="{Confirmed/Unconfirmed/N/A}","Confirmed/UncNA",IF(LEFT(G98,4)="{DAT","0123456789-",IF(LEFT(G98,4)="{Y/N","YN",IF(OR(LEFT(G98,4)="{N/A",LEFT(G98,4)="{LIS",LEFT(G98,4)="{No ",LEFT(G98,4)="{SEC",LEFT(G98,4)="{Mas"),Val!B$20,IF(LEFT(G98,4)="{TEX",Val!B$21,IF(LEFT(G98,4)="{ALP",Val!B$20,IF(LEFT(G98,4)="{COU",Val!B$20)))))))))))))))))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98" s="133"/>
      <c r="Y98" s="133"/>
      <c r="Z98" s="133"/>
      <c r="AA98" s="133"/>
      <c r="AB98" s="135"/>
      <c r="AC98" s="135"/>
      <c r="AD98" s="133"/>
      <c r="AE98" s="133"/>
      <c r="AF98" s="133"/>
      <c r="AG98" s="130" t="s">
        <v>885</v>
      </c>
      <c r="AH98" s="133"/>
      <c r="AI98" s="118"/>
      <c r="AJ98" s="133"/>
      <c r="AK98" s="76"/>
    </row>
    <row r="99" spans="1:37" s="2" customFormat="1" ht="180" x14ac:dyDescent="0.25">
      <c r="A99" s="15" t="s">
        <v>1248</v>
      </c>
      <c r="B99" s="16" t="s">
        <v>426</v>
      </c>
      <c r="C99" s="20" t="s">
        <v>399</v>
      </c>
      <c r="D99" s="21" t="s">
        <v>52</v>
      </c>
      <c r="E99" s="22" t="s">
        <v>400</v>
      </c>
      <c r="F99" s="59" t="s">
        <v>175</v>
      </c>
      <c r="G99" s="60" t="s">
        <v>176</v>
      </c>
      <c r="H99" s="156" t="s">
        <v>401</v>
      </c>
      <c r="I99" s="89" t="s">
        <v>1382</v>
      </c>
      <c r="J99" s="137" t="s">
        <v>402</v>
      </c>
      <c r="K99" s="139" t="s">
        <v>403</v>
      </c>
      <c r="L99" s="139" t="s">
        <v>384</v>
      </c>
      <c r="M99" s="139" t="s">
        <v>195</v>
      </c>
      <c r="N99" s="141" t="s">
        <v>385</v>
      </c>
      <c r="O99" s="127">
        <f t="shared" ca="1" si="5"/>
        <v>1</v>
      </c>
      <c r="P99" s="127">
        <v>12</v>
      </c>
      <c r="Q99" s="128" t="str">
        <f ca="1">IF(AND(E99="Last notification date",MONTH(TODAY())&gt;9,DAY(TODAY())&gt;9),YEAR(TODAY())&amp;"-"&amp;MONTH(TODAY())&amp;"-"&amp;DAY(TODAY()),IF(AND(E99="Last notification date",MONTH(TODAY())&lt;9,DAY(TODAY())&lt;10),YEAR(TODAY())&amp;"-0"&amp;MONTH(TODAY())&amp;"-0"&amp;DAY(TODAY()),IF(AND(E99="Last notification date",MONTH(TODAY())&gt;9,DAY(TODAY())&lt;10),YEAR(TODAY())&amp;"-"&amp;MONTH(TODAY())&amp;"-0"&amp;DAY(TODAY()),IF(AND(E99="Last notification date",MONTH(TODAY())&lt;10,DAY(TODAY())&gt;9),YEAR(TODAY())&amp;"-0"&amp;MONTH(TODAY())&amp;"-"&amp;DAY(TODAY()),IF(LEFT(G99,4)="{SEC","SEC ID",IF(LEFT(G99,4)="{DAT","DATE",IF(LEFT(G99,4)="{TEX",Val!B$21,IF(LEFT(G99,4)="{ALP",Val!B$20,IF(LEFT(G99,4)="{COU",Val!B$20,IF(OR(LEFT(G99,4)="{ISI",LEFT(G99,4)="{LEI"),Val!B$17,IF(OR(LEFT(G99,4)="{CA_",LEFT(G99,4)="{Mas",LEFT(G99,4)="{Y/N",LEFT(G99,4)="{No ",LEFT(G99,4)="{N/A",LEFT(G99,4)="{Con",LEFT(G99,4)="{LIS"),"LIST","")))))))))))</f>
        <v>LIST</v>
      </c>
      <c r="R99" s="127">
        <f t="shared" si="6"/>
        <v>9</v>
      </c>
      <c r="S99" s="129"/>
      <c r="T99" s="127" t="str">
        <f t="shared" si="7"/>
        <v>UNK</v>
      </c>
      <c r="U99" s="127" t="str" cm="1">
        <f t="array" aca="1" ref="U99" ca="1">IF(AND(E99="Payment exemption explanation",ISBLANK(F99)=FALSE,F$77="Confirmed"),"FORMAT",IF(AND(E99="Historical Default and Loss Performance Data location",F$3="Public",ISBLANK(F99)=TRUE),"FORMAT",IF(AND(E98="Subject to severe clawback",F98="Y",ISBLANK(F99)=TRUE),"FORMAT",IF(AND(E98="Subject to severe clawback",F98="N",ISBLANK(F99)=FALSE),"FORMAT",IF(AND(OR(E99="Credit granting criteria supervision comment",E99="Credit granting criteria compliance comment"),ISBLANK(F99)=FALSE,OR(AND(F$34="N",E494="Originator (or original lender) is not a Credit institution"),AND(F$37="N",E$37="Originator (or original lender) is not a Credit institution"))),"FORMAT_S17",IF(AND(C99="STSS60",E99="Location of Liability cash flow model",ISBLANK(F99)=TRUE,F$3="Public"),"FORMAT_S60",IF(AND(C99="STSS58",E99="Historical Default and Loss Performance Data location",ISBLANK(F99)=TRUE,F$3="Public"),"FORMAT_S37",IF(AND(E99="Sponsor LEI",ISBLANK(F99)=TRUE,ISBLANK(F$8)=TRUE),"FORMAT_LEI",IF(AND(E99="Originator LEI",ISBLANK(F99)=TRUE,ISBLANK(F$11)=TRUE),"FORMAT_LEI",IF(OR(T99="EMPTY",P99+1&lt;LEN(F99),AND(G98="{Confirmed/Unconfirmed/N/A}",S99="N/A",F98="N/A",F99&lt;&gt;"")),"FORMAT",IF(OR(AND(E99="Non-ABCP securitisation unique identifier",MID(F99,21,1)&lt;&gt;"N"),AND(E99="ABCP transaction unique identifier",MID(F99,21,1)&lt;&gt;"T"),AND(E99="ABCP programme unique identifier",MID(F99,21,1)&lt;&gt;"P")),"FORMAT_SEC_ID",IF(AND(E99="Underlying exposures classification",F99&lt;&gt;"residential mortgages",F99&lt;&gt;"commercial mortgages",F99&lt;&gt;"credit facilities provided to individuals for personal, family or household consumption purposes",F99&lt;&gt;"credit facilities, including loans and leases, provided to any type of enterprise or corporation",F99&lt;&gt;"auto loans/leases",F99&lt;&gt;"credit-card receivables",F99&lt;&gt;"trade receivables",F99&lt;&gt;"others"),"FORMAT_LIST",IF(AND(E99="Instrument code",LEN(F99)-LEN(SUBSTITUTE(F99,";",""))&lt;&gt;LEN(F98)-LEN(SUBSTITUTE(F98,";",""))),"FORMAT_;",IF(AND(E99="Sponsor country (if multiple countries)",LEN(F99)-LEN(SUBSTITUTE(F99,";",""))&lt;&gt;LEN(F$11)-LEN(SUBSTITUTE(F$11,";",""))),"FORMAT_;",IF(AND(E99="Sponsor country (if multiple countries)",ISBLANK(F99)=FALSE,LEN(F99)-LEN(SUBSTITUTE(F99,";",""))=0),"FORMAT_;",IF(AND(E99="Sponsor country (if multiple countries)",ISBLANK(F99)=TRUE,LEN(F$11)-LEN(SUBSTITUTE(F$11,";",""))&lt;&gt;0),"FORMAT_;",IF(AND(E99="Originator country  (if multiple countries)",LEN(F99)-LEN(SUBSTITUTE(F99,";",""))&lt;&gt;0,ISBLANK(F99)=FALSE,LEN(F99)-LEN(SUBSTITUTE(F99,";",""))&lt;&gt;LEN(F$8)-LEN(SUBSTITUTE(F$8,";",""))),"FORMAT_;",IF(AND(E99="Originator country  (if multiple countries)",ISBLANK(F99)=FALSE,LEN(F99)-LEN(SUBSTITUTE(F99,";",""))=0),"FORMAT_;",IF(AND(E99="Originator country  (if multiple countries)",ISBLANK(F99)=TRUE,LEN(F$8)-LEN(SUBSTITUTE(F$8,";",""))&lt;&gt;0),"FORMAT_;",IF(AND(E99="Original lender country (if multiple countries)",ISBLANK(F99)=FALSE,LEN(F99)-LEN(SUBSTITUTE(F99,";",""))&lt;&gt;0,LEN(F99)-LEN(SUBSTITUTE(F99,";",""))&lt;&gt;LEN(F$14)-LEN(SUBSTITUTE(F$14,";",""))),"FORMAT_;",IF(AND(E99="Original lender country (if multiple countries)",ISBLANK(F99)=TRUE,LEN(F$14)-LEN(SUBSTITUTE(F$14,";",""))&lt;&gt;0),"FORMAT_;",IF(AND(E99="Original lender country (if multiple countries)",ISBLANK(F99)=FALSE,LEN(F99)-LEN(SUBSTITUTE(F99,";",""))=0),"FORMAT_;",IF(OR(AND(E99="Designated Entity LEI",LEN(F99)&lt;&gt;20),AND(G99="{LEI}",LEN(F99)&lt;&gt;0,LEN(F99)&lt;20),AND(G99="{ISIN}",LEN(F99)&lt;&gt;0,LEN(F99)&lt;12),AND(LEN(F99)&lt;&gt;20,E99="Retaining entity LEI",ISBLANK(F99)=FALSE),AND(E99="Instrument ISIN",ISBLANK(F99)=FALSE,LEN(F99)&gt;0,LEN(F99)&lt;11),AND(D99="M",LEFT(G99,4)="{DAT",LEN(F99)&lt;&gt;10)),"FORMAT_LEN",IF(OR(AND(F99&lt;&gt;"",LEFT(G99,4)&lt;&gt;"{TEX",ISNUMBER(SUMPRODUCT(FIND(MID(F99,ROW(INDIRECT("1:"&amp;LEN(F99))),1),W99)))=FALSE),AND(F99&lt;&gt;"",LEFT(G99,4)&lt;&gt;"{TEX",ISERROR(SUMPRODUCT(SEARCH(MID(F99,ROW(INDIRECT("1:"&amp;LEN(TRIM(F99)))),1)," "&amp;W99&amp;CHAR(10)&amp;"""")))=TRUE)),"FORMAT_CHAR",IF(LEFT(G99,4)="{TEX","TEXT","UNK")))))))))))))))))))))))))</f>
        <v>UNK</v>
      </c>
      <c r="V99" s="127" t="b" cm="1">
        <f t="array" aca="1" ref="V99" ca="1">IF(OR(LEN(F99)&gt;P99+1),FALSE,IF(LEFT(G99,5)="{TEXT",TRUE,IF(AND(ISBLANK(F99)=FALSE,G99="{DATE_TEXT-YYYY-MM-DD}",LEN(F99)&lt;&gt;10),FALSE,IF(AND(ISBLANK(F99)=FALSE,ISNUMBER(SUMPRODUCT(SEARCH(MID(F99,ROW(INDIRECT("1:"&amp;LEN(TRIM(F99)))),1)," "&amp;W99&amp;CHAR(10)&amp;"""")))=FALSE),FALSE,TRUE))))</f>
        <v>1</v>
      </c>
      <c r="W99" s="128" t="str">
        <f>IF(G99="{Applicable/N/A}","N/Aplicable",IF(E99="Designated Entity LEI","ABCDEFGHIJKLMNOPQRSTUVWXYZ0123456789",IF(OR(G99="{ISIN}",G99="{LEI}"),";ABCDEFGHIJKLMNOPQRSTUVWXYZ0123456789",IF(G99="{Master Trust/Other}","Master TuOhe",IF(E99="Securitisation type","Privateublc",IF(LEFT(G99,4)="{CA_",Val!B$21,IF(G99="{COUNTRY_EU_LIST}"," ;abcdefghijklmnopqrstuvwxyzABCDEFGHIJKLMNOPQRSTUVWXYZ0123456789",IF(OR(G99="{NOTIFICATION ID}",G99="{SECURITISATION ID}"),Val!B$15,IF(G99="{COUNTRY_EU}"," ;abcdefghijklmnopqrstuvwxyzABCDEFGHIJKLMNOPQRSTUVWXYZ",IF(G99="{Confirmed/Unconfirmed}","ConfirmedUnc",IF(G99="{Confirmed/Unconfirmed/N/A}","Confirmed/UncNA",IF(LEFT(G99,4)="{DAT","0123456789-",IF(LEFT(G99,4)="{Y/N","YN",IF(OR(LEFT(G99,4)="{N/A",LEFT(G99,4)="{LIS",LEFT(G99,4)="{No ",LEFT(G99,4)="{SEC",LEFT(G99,4)="{Mas"),Val!B$20,IF(LEFT(G99,4)="{TEX",Val!B$21,IF(LEFT(G99,4)="{ALP",Val!B$20,IF(LEFT(G99,4)="{COU",Val!B$20)))))))))))))))))</f>
        <v>Confirmed/UncNA</v>
      </c>
      <c r="X99" s="133"/>
      <c r="Y99" s="133"/>
      <c r="Z99" s="133"/>
      <c r="AA99" s="133"/>
      <c r="AB99" s="135"/>
      <c r="AC99" s="135"/>
      <c r="AD99" s="133"/>
      <c r="AE99" s="133"/>
      <c r="AF99" s="133"/>
      <c r="AG99" s="130" t="s">
        <v>882</v>
      </c>
      <c r="AH99" s="133"/>
      <c r="AI99" s="118"/>
      <c r="AJ99" s="133"/>
      <c r="AK99" s="76"/>
    </row>
    <row r="100" spans="1:37" s="2" customFormat="1" ht="135" x14ac:dyDescent="0.25">
      <c r="A100" s="15" t="s">
        <v>1249</v>
      </c>
      <c r="B100" s="16" t="s">
        <v>433</v>
      </c>
      <c r="C100" s="17" t="s">
        <v>399</v>
      </c>
      <c r="D100" s="18" t="s">
        <v>62</v>
      </c>
      <c r="E100" s="23" t="s">
        <v>405</v>
      </c>
      <c r="F100" s="61" t="s">
        <v>1476</v>
      </c>
      <c r="G100" s="109" t="s">
        <v>199</v>
      </c>
      <c r="H100" s="158"/>
      <c r="I100" s="89" t="s">
        <v>1348</v>
      </c>
      <c r="J100" s="148" t="s">
        <v>402</v>
      </c>
      <c r="K100" s="146" t="s">
        <v>403</v>
      </c>
      <c r="L100" s="146" t="s">
        <v>384</v>
      </c>
      <c r="M100" s="146" t="s">
        <v>195</v>
      </c>
      <c r="N100" s="164" t="s">
        <v>385</v>
      </c>
      <c r="O100" s="127">
        <f t="shared" ca="1" si="5"/>
        <v>1</v>
      </c>
      <c r="P100" s="127">
        <v>10000</v>
      </c>
      <c r="Q100" s="128" t="str">
        <f ca="1">IF(AND(E100="Last notification date",MONTH(TODAY())&gt;9,DAY(TODAY())&gt;9),YEAR(TODAY())&amp;"-"&amp;MONTH(TODAY())&amp;"-"&amp;DAY(TODAY()),IF(AND(E100="Last notification date",MONTH(TODAY())&lt;9,DAY(TODAY())&lt;10),YEAR(TODAY())&amp;"-0"&amp;MONTH(TODAY())&amp;"-0"&amp;DAY(TODAY()),IF(AND(E100="Last notification date",MONTH(TODAY())&gt;9,DAY(TODAY())&lt;10),YEAR(TODAY())&amp;"-"&amp;MONTH(TODAY())&amp;"-0"&amp;DAY(TODAY()),IF(AND(E100="Last notification date",MONTH(TODAY())&lt;10,DAY(TODAY())&gt;9),YEAR(TODAY())&amp;"-0"&amp;MONTH(TODAY())&amp;"-"&amp;DAY(TODAY()),IF(LEFT(G100,4)="{SEC","SEC ID",IF(LEFT(G100,4)="{DAT","DATE",IF(LEFT(G100,4)="{TEX",Val!B$21,IF(LEFT(G100,4)="{ALP",Val!B$20,IF(LEFT(G100,4)="{COU",Val!B$20,IF(OR(LEFT(G100,4)="{ISI",LEFT(G100,4)="{LEI"),Val!B$17,IF(OR(LEFT(G100,4)="{CA_",LEFT(G100,4)="{Mas",LEFT(G100,4)="{Y/N",LEFT(G100,4)="{No ",LEFT(G100,4)="{N/A",LEFT(G100,4)="{Con",LEFT(G100,4)="{LIS"),"LIST","")))))))))))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00" s="127">
        <f t="shared" si="6"/>
        <v>54</v>
      </c>
      <c r="S100" s="129" t="s">
        <v>49</v>
      </c>
      <c r="T100" s="127" t="str">
        <f t="shared" si="7"/>
        <v>UNK</v>
      </c>
      <c r="U100" s="127" t="str" cm="1">
        <f t="array" aca="1" ref="U100" ca="1">IF(AND(E100="Payment exemption explanation",ISBLANK(F100)=FALSE,F$77="Confirmed"),"FORMAT",IF(AND(E100="Historical Default and Loss Performance Data location",F$3="Public",ISBLANK(F100)=TRUE),"FORMAT",IF(AND(E99="Subject to severe clawback",F99="Y",ISBLANK(F100)=TRUE),"FORMAT",IF(AND(E99="Subject to severe clawback",F99="N",ISBLANK(F100)=FALSE),"FORMAT",IF(AND(OR(E100="Credit granting criteria supervision comment",E100="Credit granting criteria compliance comment"),ISBLANK(F100)=FALSE,OR(AND(F$34="N",E495="Originator (or original lender) is not a Credit institution"),AND(F$37="N",E$37="Originator (or original lender) is not a Credit institution"))),"FORMAT_S17",IF(AND(C100="STSS60",E100="Location of Liability cash flow model",ISBLANK(F100)=TRUE,F$3="Public"),"FORMAT_S60",IF(AND(C100="STSS58",E100="Historical Default and Loss Performance Data location",ISBLANK(F100)=TRUE,F$3="Public"),"FORMAT_S37",IF(AND(E100="Sponsor LEI",ISBLANK(F100)=TRUE,ISBLANK(F$8)=TRUE),"FORMAT_LEI",IF(AND(E100="Originator LEI",ISBLANK(F100)=TRUE,ISBLANK(F$11)=TRUE),"FORMAT_LEI",IF(OR(T100="EMPTY",P100+1&lt;LEN(F100),AND(G99="{Confirmed/Unconfirmed/N/A}",S100="N/A",F99="N/A",F100&lt;&gt;"")),"FORMAT",IF(OR(AND(E100="Non-ABCP securitisation unique identifier",MID(F100,21,1)&lt;&gt;"N"),AND(E100="ABCP transaction unique identifier",MID(F100,21,1)&lt;&gt;"T"),AND(E100="ABCP programme unique identifier",MID(F100,21,1)&lt;&gt;"P")),"FORMAT_SEC_ID",IF(AND(E100="Underlying exposures classification",F100&lt;&gt;"residential mortgages",F100&lt;&gt;"commercial mortgages",F100&lt;&gt;"credit facilities provided to individuals for personal, family or household consumption purposes",F100&lt;&gt;"credit facilities, including loans and leases, provided to any type of enterprise or corporation",F100&lt;&gt;"auto loans/leases",F100&lt;&gt;"credit-card receivables",F100&lt;&gt;"trade receivables",F100&lt;&gt;"others"),"FORMAT_LIST",IF(AND(E100="Instrument code",LEN(F100)-LEN(SUBSTITUTE(F100,";",""))&lt;&gt;LEN(F99)-LEN(SUBSTITUTE(F99,";",""))),"FORMAT_;",IF(AND(E100="Sponsor country (if multiple countries)",LEN(F100)-LEN(SUBSTITUTE(F100,";",""))&lt;&gt;LEN(F$11)-LEN(SUBSTITUTE(F$11,";",""))),"FORMAT_;",IF(AND(E100="Sponsor country (if multiple countries)",ISBLANK(F100)=FALSE,LEN(F100)-LEN(SUBSTITUTE(F100,";",""))=0),"FORMAT_;",IF(AND(E100="Sponsor country (if multiple countries)",ISBLANK(F100)=TRUE,LEN(F$11)-LEN(SUBSTITUTE(F$11,";",""))&lt;&gt;0),"FORMAT_;",IF(AND(E100="Originator country  (if multiple countries)",LEN(F100)-LEN(SUBSTITUTE(F100,";",""))&lt;&gt;0,ISBLANK(F100)=FALSE,LEN(F100)-LEN(SUBSTITUTE(F100,";",""))&lt;&gt;LEN(F$8)-LEN(SUBSTITUTE(F$8,";",""))),"FORMAT_;",IF(AND(E100="Originator country  (if multiple countries)",ISBLANK(F100)=FALSE,LEN(F100)-LEN(SUBSTITUTE(F100,";",""))=0),"FORMAT_;",IF(AND(E100="Originator country  (if multiple countries)",ISBLANK(F100)=TRUE,LEN(F$8)-LEN(SUBSTITUTE(F$8,";",""))&lt;&gt;0),"FORMAT_;",IF(AND(E100="Original lender country (if multiple countries)",ISBLANK(F100)=FALSE,LEN(F100)-LEN(SUBSTITUTE(F100,";",""))&lt;&gt;0,LEN(F100)-LEN(SUBSTITUTE(F100,";",""))&lt;&gt;LEN(F$14)-LEN(SUBSTITUTE(F$14,";",""))),"FORMAT_;",IF(AND(E100="Original lender country (if multiple countries)",ISBLANK(F100)=TRUE,LEN(F$14)-LEN(SUBSTITUTE(F$14,";",""))&lt;&gt;0),"FORMAT_;",IF(AND(E100="Original lender country (if multiple countries)",ISBLANK(F100)=FALSE,LEN(F100)-LEN(SUBSTITUTE(F100,";",""))=0),"FORMAT_;",IF(OR(AND(E100="Designated Entity LEI",LEN(F100)&lt;&gt;20),AND(G100="{LEI}",LEN(F100)&lt;&gt;0,LEN(F100)&lt;20),AND(G100="{ISIN}",LEN(F100)&lt;&gt;0,LEN(F100)&lt;12),AND(LEN(F100)&lt;&gt;20,E100="Retaining entity LEI",ISBLANK(F100)=FALSE),AND(E100="Instrument ISIN",ISBLANK(F100)=FALSE,LEN(F100)&gt;0,LEN(F100)&lt;11),AND(D100="M",LEFT(G100,4)="{DAT",LEN(F100)&lt;&gt;10)),"FORMAT_LEN",IF(OR(AND(F100&lt;&gt;"",LEFT(G100,4)&lt;&gt;"{TEX",ISNUMBER(SUMPRODUCT(FIND(MID(F100,ROW(INDIRECT("1:"&amp;LEN(F100))),1),W100)))=FALSE),AND(F100&lt;&gt;"",LEFT(G100,4)&lt;&gt;"{TEX",ISERROR(SUMPRODUCT(SEARCH(MID(F100,ROW(INDIRECT("1:"&amp;LEN(TRIM(F100)))),1)," "&amp;W100&amp;CHAR(10)&amp;"""")))=TRUE)),"FORMAT_CHAR",IF(LEFT(G100,4)="{TEX","TEXT","UNK")))))))))))))))))))))))))</f>
        <v>TEXT</v>
      </c>
      <c r="V100" s="127" t="b" cm="1">
        <f t="array" aca="1" ref="V100" ca="1">IF(OR(LEN(F100)&gt;P100+1),FALSE,IF(LEFT(G100,5)="{TEXT",TRUE,IF(AND(ISBLANK(F100)=FALSE,G100="{DATE_TEXT-YYYY-MM-DD}",LEN(F100)&lt;&gt;10),FALSE,IF(AND(ISBLANK(F100)=FALSE,ISNUMBER(SUMPRODUCT(SEARCH(MID(F100,ROW(INDIRECT("1:"&amp;LEN(TRIM(F100)))),1)," "&amp;W100&amp;CHAR(10)&amp;"""")))=FALSE),FALSE,TRUE))))</f>
        <v>1</v>
      </c>
      <c r="W100" s="128" t="str">
        <f>IF(G100="{Applicable/N/A}","N/Aplicable",IF(E100="Designated Entity LEI","ABCDEFGHIJKLMNOPQRSTUVWXYZ0123456789",IF(OR(G100="{ISIN}",G100="{LEI}"),";ABCDEFGHIJKLMNOPQRSTUVWXYZ0123456789",IF(G100="{Master Trust/Other}","Master TuOhe",IF(E100="Securitisation type","Privateublc",IF(LEFT(G100,4)="{CA_",Val!B$21,IF(G100="{COUNTRY_EU_LIST}"," ;abcdefghijklmnopqrstuvwxyzABCDEFGHIJKLMNOPQRSTUVWXYZ0123456789",IF(OR(G100="{NOTIFICATION ID}",G100="{SECURITISATION ID}"),Val!B$15,IF(G100="{COUNTRY_EU}"," ;abcdefghijklmnopqrstuvwxyzABCDEFGHIJKLMNOPQRSTUVWXYZ",IF(G100="{Confirmed/Unconfirmed}","ConfirmedUnc",IF(G100="{Confirmed/Unconfirmed/N/A}","Confirmed/UncNA",IF(LEFT(G100,4)="{DAT","0123456789-",IF(LEFT(G100,4)="{Y/N","YN",IF(OR(LEFT(G100,4)="{N/A",LEFT(G100,4)="{LIS",LEFT(G100,4)="{No ",LEFT(G100,4)="{SEC",LEFT(G100,4)="{Mas"),Val!B$20,IF(LEFT(G100,4)="{TEX",Val!B$21,IF(LEFT(G100,4)="{ALP",Val!B$20,IF(LEFT(G100,4)="{COU",Val!B$20)))))))))))))))))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00" s="133"/>
      <c r="Y100" s="133"/>
      <c r="Z100" s="133"/>
      <c r="AA100" s="133"/>
      <c r="AB100" s="135"/>
      <c r="AC100" s="135"/>
      <c r="AD100" s="133"/>
      <c r="AE100" s="133"/>
      <c r="AF100" s="133"/>
      <c r="AG100" s="130" t="s">
        <v>889</v>
      </c>
      <c r="AH100" s="133"/>
      <c r="AI100" s="118"/>
      <c r="AJ100" s="133"/>
      <c r="AK100" s="76"/>
    </row>
    <row r="101" spans="1:37" s="2" customFormat="1" ht="105" x14ac:dyDescent="0.25">
      <c r="A101" s="15" t="s">
        <v>1250</v>
      </c>
      <c r="B101" s="16" t="s">
        <v>435</v>
      </c>
      <c r="C101" s="20" t="s">
        <v>407</v>
      </c>
      <c r="D101" s="21" t="s">
        <v>52</v>
      </c>
      <c r="E101" s="22" t="s">
        <v>408</v>
      </c>
      <c r="F101" s="59" t="s">
        <v>175</v>
      </c>
      <c r="G101" s="60" t="s">
        <v>176</v>
      </c>
      <c r="H101" s="156" t="s">
        <v>409</v>
      </c>
      <c r="I101" s="89" t="s">
        <v>1375</v>
      </c>
      <c r="J101" s="137" t="s">
        <v>410</v>
      </c>
      <c r="K101" s="139" t="s">
        <v>411</v>
      </c>
      <c r="L101" s="139" t="s">
        <v>412</v>
      </c>
      <c r="M101" s="139" t="s">
        <v>195</v>
      </c>
      <c r="N101" s="141" t="s">
        <v>413</v>
      </c>
      <c r="O101" s="127">
        <f t="shared" ca="1" si="5"/>
        <v>1</v>
      </c>
      <c r="P101" s="127">
        <v>12</v>
      </c>
      <c r="Q101" s="128" t="str">
        <f ca="1">IF(AND(E101="Last notification date",MONTH(TODAY())&gt;9,DAY(TODAY())&gt;9),YEAR(TODAY())&amp;"-"&amp;MONTH(TODAY())&amp;"-"&amp;DAY(TODAY()),IF(AND(E101="Last notification date",MONTH(TODAY())&lt;9,DAY(TODAY())&lt;10),YEAR(TODAY())&amp;"-0"&amp;MONTH(TODAY())&amp;"-0"&amp;DAY(TODAY()),IF(AND(E101="Last notification date",MONTH(TODAY())&gt;9,DAY(TODAY())&lt;10),YEAR(TODAY())&amp;"-"&amp;MONTH(TODAY())&amp;"-0"&amp;DAY(TODAY()),IF(AND(E101="Last notification date",MONTH(TODAY())&lt;10,DAY(TODAY())&gt;9),YEAR(TODAY())&amp;"-0"&amp;MONTH(TODAY())&amp;"-"&amp;DAY(TODAY()),IF(LEFT(G101,4)="{SEC","SEC ID",IF(LEFT(G101,4)="{DAT","DATE",IF(LEFT(G101,4)="{TEX",Val!B$21,IF(LEFT(G101,4)="{ALP",Val!B$20,IF(LEFT(G101,4)="{COU",Val!B$20,IF(OR(LEFT(G101,4)="{ISI",LEFT(G101,4)="{LEI"),Val!B$17,IF(OR(LEFT(G101,4)="{CA_",LEFT(G101,4)="{Mas",LEFT(G101,4)="{Y/N",LEFT(G101,4)="{No ",LEFT(G101,4)="{N/A",LEFT(G101,4)="{Con",LEFT(G101,4)="{LIS"),"LIST","")))))))))))</f>
        <v>LIST</v>
      </c>
      <c r="R101" s="127">
        <f t="shared" si="6"/>
        <v>9</v>
      </c>
      <c r="S101" s="129"/>
      <c r="T101" s="127" t="str">
        <f t="shared" si="7"/>
        <v>UNK</v>
      </c>
      <c r="U101" s="127" t="str" cm="1">
        <f t="array" aca="1" ref="U101" ca="1">IF(AND(E101="Payment exemption explanation",ISBLANK(F101)=FALSE,F$77="Confirmed"),"FORMAT",IF(AND(E101="Historical Default and Loss Performance Data location",F$3="Public",ISBLANK(F101)=TRUE),"FORMAT",IF(AND(E100="Subject to severe clawback",F100="Y",ISBLANK(F101)=TRUE),"FORMAT",IF(AND(E100="Subject to severe clawback",F100="N",ISBLANK(F101)=FALSE),"FORMAT",IF(AND(OR(E101="Credit granting criteria supervision comment",E101="Credit granting criteria compliance comment"),ISBLANK(F101)=FALSE,OR(AND(F$34="N",E496="Originator (or original lender) is not a Credit institution"),AND(F$37="N",E$37="Originator (or original lender) is not a Credit institution"))),"FORMAT_S17",IF(AND(C101="STSS60",E101="Location of Liability cash flow model",ISBLANK(F101)=TRUE,F$3="Public"),"FORMAT_S60",IF(AND(C101="STSS58",E101="Historical Default and Loss Performance Data location",ISBLANK(F101)=TRUE,F$3="Public"),"FORMAT_S37",IF(AND(E101="Sponsor LEI",ISBLANK(F101)=TRUE,ISBLANK(F$8)=TRUE),"FORMAT_LEI",IF(AND(E101="Originator LEI",ISBLANK(F101)=TRUE,ISBLANK(F$11)=TRUE),"FORMAT_LEI",IF(OR(T101="EMPTY",P101+1&lt;LEN(F101),AND(G100="{Confirmed/Unconfirmed/N/A}",S101="N/A",F100="N/A",F101&lt;&gt;"")),"FORMAT",IF(OR(AND(E101="Non-ABCP securitisation unique identifier",MID(F101,21,1)&lt;&gt;"N"),AND(E101="ABCP transaction unique identifier",MID(F101,21,1)&lt;&gt;"T"),AND(E101="ABCP programme unique identifier",MID(F101,21,1)&lt;&gt;"P")),"FORMAT_SEC_ID",IF(AND(E101="Underlying exposures classification",F101&lt;&gt;"residential mortgages",F101&lt;&gt;"commercial mortgages",F101&lt;&gt;"credit facilities provided to individuals for personal, family or household consumption purposes",F101&lt;&gt;"credit facilities, including loans and leases, provided to any type of enterprise or corporation",F101&lt;&gt;"auto loans/leases",F101&lt;&gt;"credit-card receivables",F101&lt;&gt;"trade receivables",F101&lt;&gt;"others"),"FORMAT_LIST",IF(AND(E101="Instrument code",LEN(F101)-LEN(SUBSTITUTE(F101,";",""))&lt;&gt;LEN(F100)-LEN(SUBSTITUTE(F100,";",""))),"FORMAT_;",IF(AND(E101="Sponsor country (if multiple countries)",LEN(F101)-LEN(SUBSTITUTE(F101,";",""))&lt;&gt;LEN(F$11)-LEN(SUBSTITUTE(F$11,";",""))),"FORMAT_;",IF(AND(E101="Sponsor country (if multiple countries)",ISBLANK(F101)=FALSE,LEN(F101)-LEN(SUBSTITUTE(F101,";",""))=0),"FORMAT_;",IF(AND(E101="Sponsor country (if multiple countries)",ISBLANK(F101)=TRUE,LEN(F$11)-LEN(SUBSTITUTE(F$11,";",""))&lt;&gt;0),"FORMAT_;",IF(AND(E101="Originator country  (if multiple countries)",LEN(F101)-LEN(SUBSTITUTE(F101,";",""))&lt;&gt;0,ISBLANK(F101)=FALSE,LEN(F101)-LEN(SUBSTITUTE(F101,";",""))&lt;&gt;LEN(F$8)-LEN(SUBSTITUTE(F$8,";",""))),"FORMAT_;",IF(AND(E101="Originator country  (if multiple countries)",ISBLANK(F101)=FALSE,LEN(F101)-LEN(SUBSTITUTE(F101,";",""))=0),"FORMAT_;",IF(AND(E101="Originator country  (if multiple countries)",ISBLANK(F101)=TRUE,LEN(F$8)-LEN(SUBSTITUTE(F$8,";",""))&lt;&gt;0),"FORMAT_;",IF(AND(E101="Original lender country (if multiple countries)",ISBLANK(F101)=FALSE,LEN(F101)-LEN(SUBSTITUTE(F101,";",""))&lt;&gt;0,LEN(F101)-LEN(SUBSTITUTE(F101,";",""))&lt;&gt;LEN(F$14)-LEN(SUBSTITUTE(F$14,";",""))),"FORMAT_;",IF(AND(E101="Original lender country (if multiple countries)",ISBLANK(F101)=TRUE,LEN(F$14)-LEN(SUBSTITUTE(F$14,";",""))&lt;&gt;0),"FORMAT_;",IF(AND(E101="Original lender country (if multiple countries)",ISBLANK(F101)=FALSE,LEN(F101)-LEN(SUBSTITUTE(F101,";",""))=0),"FORMAT_;",IF(OR(AND(E101="Designated Entity LEI",LEN(F101)&lt;&gt;20),AND(G101="{LEI}",LEN(F101)&lt;&gt;0,LEN(F101)&lt;20),AND(G101="{ISIN}",LEN(F101)&lt;&gt;0,LEN(F101)&lt;12),AND(LEN(F101)&lt;&gt;20,E101="Retaining entity LEI",ISBLANK(F101)=FALSE),AND(E101="Instrument ISIN",ISBLANK(F101)=FALSE,LEN(F101)&gt;0,LEN(F101)&lt;11),AND(D101="M",LEFT(G101,4)="{DAT",LEN(F101)&lt;&gt;10)),"FORMAT_LEN",IF(OR(AND(F101&lt;&gt;"",LEFT(G101,4)&lt;&gt;"{TEX",ISNUMBER(SUMPRODUCT(FIND(MID(F101,ROW(INDIRECT("1:"&amp;LEN(F101))),1),W101)))=FALSE),AND(F101&lt;&gt;"",LEFT(G101,4)&lt;&gt;"{TEX",ISERROR(SUMPRODUCT(SEARCH(MID(F101,ROW(INDIRECT("1:"&amp;LEN(TRIM(F101)))),1)," "&amp;W101&amp;CHAR(10)&amp;"""")))=TRUE)),"FORMAT_CHAR",IF(LEFT(G101,4)="{TEX","TEXT","UNK")))))))))))))))))))))))))</f>
        <v>UNK</v>
      </c>
      <c r="V101" s="127" t="b" cm="1">
        <f t="array" aca="1" ref="V101" ca="1">IF(OR(LEN(F101)&gt;P101+1),FALSE,IF(LEFT(G101,5)="{TEXT",TRUE,IF(AND(ISBLANK(F101)=FALSE,G101="{DATE_TEXT-YYYY-MM-DD}",LEN(F101)&lt;&gt;10),FALSE,IF(AND(ISBLANK(F101)=FALSE,ISNUMBER(SUMPRODUCT(SEARCH(MID(F101,ROW(INDIRECT("1:"&amp;LEN(TRIM(F101)))),1)," "&amp;W101&amp;CHAR(10)&amp;"""")))=FALSE),FALSE,TRUE))))</f>
        <v>1</v>
      </c>
      <c r="W101" s="128" t="str">
        <f>IF(G101="{Applicable/N/A}","N/Aplicable",IF(E101="Designated Entity LEI","ABCDEFGHIJKLMNOPQRSTUVWXYZ0123456789",IF(OR(G101="{ISIN}",G101="{LEI}"),";ABCDEFGHIJKLMNOPQRSTUVWXYZ0123456789",IF(G101="{Master Trust/Other}","Master TuOhe",IF(E101="Securitisation type","Privateublc",IF(LEFT(G101,4)="{CA_",Val!B$21,IF(G101="{COUNTRY_EU_LIST}"," ;abcdefghijklmnopqrstuvwxyzABCDEFGHIJKLMNOPQRSTUVWXYZ0123456789",IF(OR(G101="{NOTIFICATION ID}",G101="{SECURITISATION ID}"),Val!B$15,IF(G101="{COUNTRY_EU}"," ;abcdefghijklmnopqrstuvwxyzABCDEFGHIJKLMNOPQRSTUVWXYZ",IF(G101="{Confirmed/Unconfirmed}","ConfirmedUnc",IF(G101="{Confirmed/Unconfirmed/N/A}","Confirmed/UncNA",IF(LEFT(G101,4)="{DAT","0123456789-",IF(LEFT(G101,4)="{Y/N","YN",IF(OR(LEFT(G101,4)="{N/A",LEFT(G101,4)="{LIS",LEFT(G101,4)="{No ",LEFT(G101,4)="{SEC",LEFT(G101,4)="{Mas"),Val!B$20,IF(LEFT(G101,4)="{TEX",Val!B$21,IF(LEFT(G101,4)="{ALP",Val!B$20,IF(LEFT(G101,4)="{COU",Val!B$20)))))))))))))))))</f>
        <v>Confirmed/UncNA</v>
      </c>
      <c r="X101" s="133"/>
      <c r="Y101" s="133"/>
      <c r="Z101" s="133"/>
      <c r="AA101" s="133"/>
      <c r="AB101" s="135"/>
      <c r="AC101" s="135"/>
      <c r="AD101" s="133"/>
      <c r="AE101" s="133"/>
      <c r="AF101" s="133"/>
      <c r="AG101" s="130" t="s">
        <v>970</v>
      </c>
      <c r="AH101" s="133"/>
      <c r="AI101" s="118"/>
      <c r="AJ101" s="133"/>
      <c r="AK101" s="76"/>
    </row>
    <row r="102" spans="1:37" s="2" customFormat="1" ht="120.75" x14ac:dyDescent="0.25">
      <c r="A102" s="15" t="s">
        <v>1251</v>
      </c>
      <c r="B102" s="16" t="s">
        <v>442</v>
      </c>
      <c r="C102" s="20" t="s">
        <v>407</v>
      </c>
      <c r="D102" s="21" t="s">
        <v>52</v>
      </c>
      <c r="E102" s="22" t="s">
        <v>415</v>
      </c>
      <c r="F102" s="45" t="s">
        <v>1504</v>
      </c>
      <c r="G102" s="60" t="s">
        <v>199</v>
      </c>
      <c r="H102" s="158"/>
      <c r="I102" s="89" t="s">
        <v>1329</v>
      </c>
      <c r="J102" s="148" t="s">
        <v>410</v>
      </c>
      <c r="K102" s="146" t="s">
        <v>411</v>
      </c>
      <c r="L102" s="146" t="s">
        <v>412</v>
      </c>
      <c r="M102" s="146" t="s">
        <v>195</v>
      </c>
      <c r="N102" s="164" t="s">
        <v>413</v>
      </c>
      <c r="O102" s="127">
        <f t="shared" ca="1" si="5"/>
        <v>1</v>
      </c>
      <c r="P102" s="127">
        <v>10000</v>
      </c>
      <c r="Q102" s="128" t="str">
        <f ca="1">IF(AND(E102="Last notification date",MONTH(TODAY())&gt;9,DAY(TODAY())&gt;9),YEAR(TODAY())&amp;"-"&amp;MONTH(TODAY())&amp;"-"&amp;DAY(TODAY()),IF(AND(E102="Last notification date",MONTH(TODAY())&lt;9,DAY(TODAY())&lt;10),YEAR(TODAY())&amp;"-0"&amp;MONTH(TODAY())&amp;"-0"&amp;DAY(TODAY()),IF(AND(E102="Last notification date",MONTH(TODAY())&gt;9,DAY(TODAY())&lt;10),YEAR(TODAY())&amp;"-"&amp;MONTH(TODAY())&amp;"-0"&amp;DAY(TODAY()),IF(AND(E102="Last notification date",MONTH(TODAY())&lt;10,DAY(TODAY())&gt;9),YEAR(TODAY())&amp;"-0"&amp;MONTH(TODAY())&amp;"-"&amp;DAY(TODAY()),IF(LEFT(G102,4)="{SEC","SEC ID",IF(LEFT(G102,4)="{DAT","DATE",IF(LEFT(G102,4)="{TEX",Val!B$21,IF(LEFT(G102,4)="{ALP",Val!B$20,IF(LEFT(G102,4)="{COU",Val!B$20,IF(OR(LEFT(G102,4)="{ISI",LEFT(G102,4)="{LEI"),Val!B$17,IF(OR(LEFT(G102,4)="{CA_",LEFT(G102,4)="{Mas",LEFT(G102,4)="{Y/N",LEFT(G102,4)="{No ",LEFT(G102,4)="{N/A",LEFT(G102,4)="{Con",LEFT(G102,4)="{LIS"),"LIST","")))))))))))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02" s="127">
        <f t="shared" si="6"/>
        <v>213</v>
      </c>
      <c r="S102" s="129"/>
      <c r="T102" s="127" t="str">
        <f t="shared" si="7"/>
        <v>UNK</v>
      </c>
      <c r="U102" s="127" t="str" cm="1">
        <f t="array" aca="1" ref="U102" ca="1">IF(AND(E102="Payment exemption explanation",ISBLANK(F102)=FALSE,F$77="Confirmed"),"FORMAT",IF(AND(E102="Historical Default and Loss Performance Data location",F$3="Public",ISBLANK(F102)=TRUE),"FORMAT",IF(AND(E101="Subject to severe clawback",F101="Y",ISBLANK(F102)=TRUE),"FORMAT",IF(AND(E101="Subject to severe clawback",F101="N",ISBLANK(F102)=FALSE),"FORMAT",IF(AND(OR(E102="Credit granting criteria supervision comment",E102="Credit granting criteria compliance comment"),ISBLANK(F102)=FALSE,OR(AND(F$34="N",E497="Originator (or original lender) is not a Credit institution"),AND(F$37="N",E$37="Originator (or original lender) is not a Credit institution"))),"FORMAT_S17",IF(AND(C102="STSS60",E102="Location of Liability cash flow model",ISBLANK(F102)=TRUE,F$3="Public"),"FORMAT_S60",IF(AND(C102="STSS58",E102="Historical Default and Loss Performance Data location",ISBLANK(F102)=TRUE,F$3="Public"),"FORMAT_S37",IF(AND(E102="Sponsor LEI",ISBLANK(F102)=TRUE,ISBLANK(F$8)=TRUE),"FORMAT_LEI",IF(AND(E102="Originator LEI",ISBLANK(F102)=TRUE,ISBLANK(F$11)=TRUE),"FORMAT_LEI",IF(OR(T102="EMPTY",P102+1&lt;LEN(F102),AND(G101="{Confirmed/Unconfirmed/N/A}",S102="N/A",F101="N/A",F102&lt;&gt;"")),"FORMAT",IF(OR(AND(E102="Non-ABCP securitisation unique identifier",MID(F102,21,1)&lt;&gt;"N"),AND(E102="ABCP transaction unique identifier",MID(F102,21,1)&lt;&gt;"T"),AND(E102="ABCP programme unique identifier",MID(F102,21,1)&lt;&gt;"P")),"FORMAT_SEC_ID",IF(AND(E102="Underlying exposures classification",F102&lt;&gt;"residential mortgages",F102&lt;&gt;"commercial mortgages",F102&lt;&gt;"credit facilities provided to individuals for personal, family or household consumption purposes",F102&lt;&gt;"credit facilities, including loans and leases, provided to any type of enterprise or corporation",F102&lt;&gt;"auto loans/leases",F102&lt;&gt;"credit-card receivables",F102&lt;&gt;"trade receivables",F102&lt;&gt;"others"),"FORMAT_LIST",IF(AND(E102="Instrument code",LEN(F102)-LEN(SUBSTITUTE(F102,";",""))&lt;&gt;LEN(F101)-LEN(SUBSTITUTE(F101,";",""))),"FORMAT_;",IF(AND(E102="Sponsor country (if multiple countries)",LEN(F102)-LEN(SUBSTITUTE(F102,";",""))&lt;&gt;LEN(F$11)-LEN(SUBSTITUTE(F$11,";",""))),"FORMAT_;",IF(AND(E102="Sponsor country (if multiple countries)",ISBLANK(F102)=FALSE,LEN(F102)-LEN(SUBSTITUTE(F102,";",""))=0),"FORMAT_;",IF(AND(E102="Sponsor country (if multiple countries)",ISBLANK(F102)=TRUE,LEN(F$11)-LEN(SUBSTITUTE(F$11,";",""))&lt;&gt;0),"FORMAT_;",IF(AND(E102="Originator country  (if multiple countries)",LEN(F102)-LEN(SUBSTITUTE(F102,";",""))&lt;&gt;0,ISBLANK(F102)=FALSE,LEN(F102)-LEN(SUBSTITUTE(F102,";",""))&lt;&gt;LEN(F$8)-LEN(SUBSTITUTE(F$8,";",""))),"FORMAT_;",IF(AND(E102="Originator country  (if multiple countries)",ISBLANK(F102)=FALSE,LEN(F102)-LEN(SUBSTITUTE(F102,";",""))=0),"FORMAT_;",IF(AND(E102="Originator country  (if multiple countries)",ISBLANK(F102)=TRUE,LEN(F$8)-LEN(SUBSTITUTE(F$8,";",""))&lt;&gt;0),"FORMAT_;",IF(AND(E102="Original lender country (if multiple countries)",ISBLANK(F102)=FALSE,LEN(F102)-LEN(SUBSTITUTE(F102,";",""))&lt;&gt;0,LEN(F102)-LEN(SUBSTITUTE(F102,";",""))&lt;&gt;LEN(F$14)-LEN(SUBSTITUTE(F$14,";",""))),"FORMAT_;",IF(AND(E102="Original lender country (if multiple countries)",ISBLANK(F102)=TRUE,LEN(F$14)-LEN(SUBSTITUTE(F$14,";",""))&lt;&gt;0),"FORMAT_;",IF(AND(E102="Original lender country (if multiple countries)",ISBLANK(F102)=FALSE,LEN(F102)-LEN(SUBSTITUTE(F102,";",""))=0),"FORMAT_;",IF(OR(AND(E102="Designated Entity LEI",LEN(F102)&lt;&gt;20),AND(G102="{LEI}",LEN(F102)&lt;&gt;0,LEN(F102)&lt;20),AND(G102="{ISIN}",LEN(F102)&lt;&gt;0,LEN(F102)&lt;12),AND(LEN(F102)&lt;&gt;20,E102="Retaining entity LEI",ISBLANK(F102)=FALSE),AND(E102="Instrument ISIN",ISBLANK(F102)=FALSE,LEN(F102)&gt;0,LEN(F102)&lt;11),AND(D102="M",LEFT(G102,4)="{DAT",LEN(F102)&lt;&gt;10)),"FORMAT_LEN",IF(OR(AND(F102&lt;&gt;"",LEFT(G102,4)&lt;&gt;"{TEX",ISNUMBER(SUMPRODUCT(FIND(MID(F102,ROW(INDIRECT("1:"&amp;LEN(F102))),1),W102)))=FALSE),AND(F102&lt;&gt;"",LEFT(G102,4)&lt;&gt;"{TEX",ISERROR(SUMPRODUCT(SEARCH(MID(F102,ROW(INDIRECT("1:"&amp;LEN(TRIM(F102)))),1)," "&amp;W102&amp;CHAR(10)&amp;"""")))=TRUE)),"FORMAT_CHAR",IF(LEFT(G102,4)="{TEX","TEXT","UNK")))))))))))))))))))))))))</f>
        <v>TEXT</v>
      </c>
      <c r="V102" s="127" t="b" cm="1">
        <f t="array" aca="1" ref="V102" ca="1">IF(OR(LEN(F102)&gt;P102+1),FALSE,IF(LEFT(G102,5)="{TEXT",TRUE,IF(AND(ISBLANK(F102)=FALSE,G102="{DATE_TEXT-YYYY-MM-DD}",LEN(F102)&lt;&gt;10),FALSE,IF(AND(ISBLANK(F102)=FALSE,ISNUMBER(SUMPRODUCT(SEARCH(MID(F102,ROW(INDIRECT("1:"&amp;LEN(TRIM(F102)))),1)," "&amp;W102&amp;CHAR(10)&amp;"""")))=FALSE),FALSE,TRUE))))</f>
        <v>1</v>
      </c>
      <c r="W102" s="128" t="str">
        <f>IF(G102="{Applicable/N/A}","N/Aplicable",IF(E102="Designated Entity LEI","ABCDEFGHIJKLMNOPQRSTUVWXYZ0123456789",IF(OR(G102="{ISIN}",G102="{LEI}"),";ABCDEFGHIJKLMNOPQRSTUVWXYZ0123456789",IF(G102="{Master Trust/Other}","Master TuOhe",IF(E102="Securitisation type","Privateublc",IF(LEFT(G102,4)="{CA_",Val!B$21,IF(G102="{COUNTRY_EU_LIST}"," ;abcdefghijklmnopqrstuvwxyzABCDEFGHIJKLMNOPQRSTUVWXYZ0123456789",IF(OR(G102="{NOTIFICATION ID}",G102="{SECURITISATION ID}"),Val!B$15,IF(G102="{COUNTRY_EU}"," ;abcdefghijklmnopqrstuvwxyzABCDEFGHIJKLMNOPQRSTUVWXYZ",IF(G102="{Confirmed/Unconfirmed}","ConfirmedUnc",IF(G102="{Confirmed/Unconfirmed/N/A}","Confirmed/UncNA",IF(LEFT(G102,4)="{DAT","0123456789-",IF(LEFT(G102,4)="{Y/N","YN",IF(OR(LEFT(G102,4)="{N/A",LEFT(G102,4)="{LIS",LEFT(G102,4)="{No ",LEFT(G102,4)="{SEC",LEFT(G102,4)="{Mas"),Val!B$20,IF(LEFT(G102,4)="{TEX",Val!B$21,IF(LEFT(G102,4)="{ALP",Val!B$20,IF(LEFT(G102,4)="{COU",Val!B$20)))))))))))))))))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02" s="133"/>
      <c r="Y102" s="133"/>
      <c r="Z102" s="133"/>
      <c r="AA102" s="133"/>
      <c r="AB102" s="135"/>
      <c r="AC102" s="135"/>
      <c r="AD102" s="133"/>
      <c r="AE102" s="133"/>
      <c r="AF102" s="133"/>
      <c r="AG102" s="130" t="s">
        <v>1004</v>
      </c>
      <c r="AH102" s="133"/>
      <c r="AI102" s="118"/>
      <c r="AJ102" s="133"/>
      <c r="AK102" s="76"/>
    </row>
    <row r="103" spans="1:37" s="2" customFormat="1" ht="105" x14ac:dyDescent="0.25">
      <c r="A103" s="15" t="s">
        <v>1252</v>
      </c>
      <c r="B103" s="16" t="s">
        <v>444</v>
      </c>
      <c r="C103" s="20" t="s">
        <v>417</v>
      </c>
      <c r="D103" s="21" t="s">
        <v>52</v>
      </c>
      <c r="E103" s="22" t="s">
        <v>418</v>
      </c>
      <c r="F103" s="59" t="s">
        <v>175</v>
      </c>
      <c r="G103" s="60" t="s">
        <v>190</v>
      </c>
      <c r="H103" s="156" t="s">
        <v>419</v>
      </c>
      <c r="I103" s="94" t="s">
        <v>1374</v>
      </c>
      <c r="J103" s="137" t="s">
        <v>420</v>
      </c>
      <c r="K103" s="139" t="s">
        <v>421</v>
      </c>
      <c r="L103" s="139" t="s">
        <v>422</v>
      </c>
      <c r="M103" s="139" t="s">
        <v>195</v>
      </c>
      <c r="N103" s="141" t="s">
        <v>423</v>
      </c>
      <c r="O103" s="127">
        <f t="shared" ca="1" si="5"/>
        <v>1</v>
      </c>
      <c r="P103" s="127">
        <v>12</v>
      </c>
      <c r="Q103" s="128" t="str">
        <f ca="1">IF(AND(E103="Last notification date",MONTH(TODAY())&gt;9,DAY(TODAY())&gt;9),YEAR(TODAY())&amp;"-"&amp;MONTH(TODAY())&amp;"-"&amp;DAY(TODAY()),IF(AND(E103="Last notification date",MONTH(TODAY())&lt;9,DAY(TODAY())&lt;10),YEAR(TODAY())&amp;"-0"&amp;MONTH(TODAY())&amp;"-0"&amp;DAY(TODAY()),IF(AND(E103="Last notification date",MONTH(TODAY())&gt;9,DAY(TODAY())&lt;10),YEAR(TODAY())&amp;"-"&amp;MONTH(TODAY())&amp;"-0"&amp;DAY(TODAY()),IF(AND(E103="Last notification date",MONTH(TODAY())&lt;10,DAY(TODAY())&gt;9),YEAR(TODAY())&amp;"-0"&amp;MONTH(TODAY())&amp;"-"&amp;DAY(TODAY()),IF(LEFT(G103,4)="{SEC","SEC ID",IF(LEFT(G103,4)="{DAT","DATE",IF(LEFT(G103,4)="{TEX",Val!B$21,IF(LEFT(G103,4)="{ALP",Val!B$20,IF(LEFT(G103,4)="{COU",Val!B$20,IF(OR(LEFT(G103,4)="{ISI",LEFT(G103,4)="{LEI"),Val!B$17,IF(OR(LEFT(G103,4)="{CA_",LEFT(G103,4)="{Mas",LEFT(G103,4)="{Y/N",LEFT(G103,4)="{No ",LEFT(G103,4)="{N/A",LEFT(G103,4)="{Con",LEFT(G103,4)="{LIS"),"LIST","")))))))))))</f>
        <v>LIST</v>
      </c>
      <c r="R103" s="127">
        <f t="shared" si="6"/>
        <v>9</v>
      </c>
      <c r="S103" s="129"/>
      <c r="T103" s="127" t="str">
        <f t="shared" si="7"/>
        <v>UNK</v>
      </c>
      <c r="U103" s="127" t="str" cm="1">
        <f t="array" aca="1" ref="U103" ca="1">IF(AND(E103="Payment exemption explanation",ISBLANK(F103)=FALSE,F$77="Confirmed"),"FORMAT",IF(AND(E103="Historical Default and Loss Performance Data location",F$3="Public",ISBLANK(F103)=TRUE),"FORMAT",IF(AND(E102="Subject to severe clawback",F102="Y",ISBLANK(F103)=TRUE),"FORMAT",IF(AND(E102="Subject to severe clawback",F102="N",ISBLANK(F103)=FALSE),"FORMAT",IF(AND(OR(E103="Credit granting criteria supervision comment",E103="Credit granting criteria compliance comment"),ISBLANK(F103)=FALSE,OR(AND(F$34="N",E498="Originator (or original lender) is not a Credit institution"),AND(F$37="N",E$37="Originator (or original lender) is not a Credit institution"))),"FORMAT_S17",IF(AND(C103="STSS60",E103="Location of Liability cash flow model",ISBLANK(F103)=TRUE,F$3="Public"),"FORMAT_S60",IF(AND(C103="STSS58",E103="Historical Default and Loss Performance Data location",ISBLANK(F103)=TRUE,F$3="Public"),"FORMAT_S37",IF(AND(E103="Sponsor LEI",ISBLANK(F103)=TRUE,ISBLANK(F$8)=TRUE),"FORMAT_LEI",IF(AND(E103="Originator LEI",ISBLANK(F103)=TRUE,ISBLANK(F$11)=TRUE),"FORMAT_LEI",IF(OR(T103="EMPTY",P103+1&lt;LEN(F103),AND(G102="{Confirmed/Unconfirmed/N/A}",S103="N/A",F102="N/A",F103&lt;&gt;"")),"FORMAT",IF(OR(AND(E103="Non-ABCP securitisation unique identifier",MID(F103,21,1)&lt;&gt;"N"),AND(E103="ABCP transaction unique identifier",MID(F103,21,1)&lt;&gt;"T"),AND(E103="ABCP programme unique identifier",MID(F103,21,1)&lt;&gt;"P")),"FORMAT_SEC_ID",IF(AND(E103="Underlying exposures classification",F103&lt;&gt;"residential mortgages",F103&lt;&gt;"commercial mortgages",F103&lt;&gt;"credit facilities provided to individuals for personal, family or household consumption purposes",F103&lt;&gt;"credit facilities, including loans and leases, provided to any type of enterprise or corporation",F103&lt;&gt;"auto loans/leases",F103&lt;&gt;"credit-card receivables",F103&lt;&gt;"trade receivables",F103&lt;&gt;"others"),"FORMAT_LIST",IF(AND(E103="Instrument code",LEN(F103)-LEN(SUBSTITUTE(F103,";",""))&lt;&gt;LEN(F102)-LEN(SUBSTITUTE(F102,";",""))),"FORMAT_;",IF(AND(E103="Sponsor country (if multiple countries)",LEN(F103)-LEN(SUBSTITUTE(F103,";",""))&lt;&gt;LEN(F$11)-LEN(SUBSTITUTE(F$11,";",""))),"FORMAT_;",IF(AND(E103="Sponsor country (if multiple countries)",ISBLANK(F103)=FALSE,LEN(F103)-LEN(SUBSTITUTE(F103,";",""))=0),"FORMAT_;",IF(AND(E103="Sponsor country (if multiple countries)",ISBLANK(F103)=TRUE,LEN(F$11)-LEN(SUBSTITUTE(F$11,";",""))&lt;&gt;0),"FORMAT_;",IF(AND(E103="Originator country  (if multiple countries)",LEN(F103)-LEN(SUBSTITUTE(F103,";",""))&lt;&gt;0,ISBLANK(F103)=FALSE,LEN(F103)-LEN(SUBSTITUTE(F103,";",""))&lt;&gt;LEN(F$8)-LEN(SUBSTITUTE(F$8,";",""))),"FORMAT_;",IF(AND(E103="Originator country  (if multiple countries)",ISBLANK(F103)=FALSE,LEN(F103)-LEN(SUBSTITUTE(F103,";",""))=0),"FORMAT_;",IF(AND(E103="Originator country  (if multiple countries)",ISBLANK(F103)=TRUE,LEN(F$8)-LEN(SUBSTITUTE(F$8,";",""))&lt;&gt;0),"FORMAT_;",IF(AND(E103="Original lender country (if multiple countries)",ISBLANK(F103)=FALSE,LEN(F103)-LEN(SUBSTITUTE(F103,";",""))&lt;&gt;0,LEN(F103)-LEN(SUBSTITUTE(F103,";",""))&lt;&gt;LEN(F$14)-LEN(SUBSTITUTE(F$14,";",""))),"FORMAT_;",IF(AND(E103="Original lender country (if multiple countries)",ISBLANK(F103)=TRUE,LEN(F$14)-LEN(SUBSTITUTE(F$14,";",""))&lt;&gt;0),"FORMAT_;",IF(AND(E103="Original lender country (if multiple countries)",ISBLANK(F103)=FALSE,LEN(F103)-LEN(SUBSTITUTE(F103,";",""))=0),"FORMAT_;",IF(OR(AND(E103="Designated Entity LEI",LEN(F103)&lt;&gt;20),AND(G103="{LEI}",LEN(F103)&lt;&gt;0,LEN(F103)&lt;20),AND(G103="{ISIN}",LEN(F103)&lt;&gt;0,LEN(F103)&lt;12),AND(LEN(F103)&lt;&gt;20,E103="Retaining entity LEI",ISBLANK(F103)=FALSE),AND(E103="Instrument ISIN",ISBLANK(F103)=FALSE,LEN(F103)&gt;0,LEN(F103)&lt;11),AND(D103="M",LEFT(G103,4)="{DAT",LEN(F103)&lt;&gt;10)),"FORMAT_LEN",IF(OR(AND(F103&lt;&gt;"",LEFT(G103,4)&lt;&gt;"{TEX",ISNUMBER(SUMPRODUCT(FIND(MID(F103,ROW(INDIRECT("1:"&amp;LEN(F103))),1),W103)))=FALSE),AND(F103&lt;&gt;"",LEFT(G103,4)&lt;&gt;"{TEX",ISERROR(SUMPRODUCT(SEARCH(MID(F103,ROW(INDIRECT("1:"&amp;LEN(TRIM(F103)))),1)," "&amp;W103&amp;CHAR(10)&amp;"""")))=TRUE)),"FORMAT_CHAR",IF(LEFT(G103,4)="{TEX","TEXT","UNK")))))))))))))))))))))))))</f>
        <v>UNK</v>
      </c>
      <c r="V103" s="127" t="b" cm="1">
        <f t="array" aca="1" ref="V103" ca="1">IF(OR(LEN(F103)&gt;P103+1),FALSE,IF(LEFT(G103,5)="{TEXT",TRUE,IF(AND(ISBLANK(F103)=FALSE,G103="{DATE_TEXT-YYYY-MM-DD}",LEN(F103)&lt;&gt;10),FALSE,IF(AND(ISBLANK(F103)=FALSE,ISNUMBER(SUMPRODUCT(SEARCH(MID(F103,ROW(INDIRECT("1:"&amp;LEN(TRIM(F103)))),1)," "&amp;W103&amp;CHAR(10)&amp;"""")))=FALSE),FALSE,TRUE))))</f>
        <v>1</v>
      </c>
      <c r="W103" s="128" t="str">
        <f>IF(G103="{Applicable/N/A}","N/Aplicable",IF(E103="Designated Entity LEI","ABCDEFGHIJKLMNOPQRSTUVWXYZ0123456789",IF(OR(G103="{ISIN}",G103="{LEI}"),";ABCDEFGHIJKLMNOPQRSTUVWXYZ0123456789",IF(G103="{Master Trust/Other}","Master TuOhe",IF(E103="Securitisation type","Privateublc",IF(LEFT(G103,4)="{CA_",Val!B$21,IF(G103="{COUNTRY_EU_LIST}"," ;abcdefghijklmnopqrstuvwxyzABCDEFGHIJKLMNOPQRSTUVWXYZ0123456789",IF(OR(G103="{NOTIFICATION ID}",G103="{SECURITISATION ID}"),Val!B$15,IF(G103="{COUNTRY_EU}"," ;abcdefghijklmnopqrstuvwxyzABCDEFGHIJKLMNOPQRSTUVWXYZ",IF(G103="{Confirmed/Unconfirmed}","ConfirmedUnc",IF(G103="{Confirmed/Unconfirmed/N/A}","Confirmed/UncNA",IF(LEFT(G103,4)="{DAT","0123456789-",IF(LEFT(G103,4)="{Y/N","YN",IF(OR(LEFT(G103,4)="{N/A",LEFT(G103,4)="{LIS",LEFT(G103,4)="{No ",LEFT(G103,4)="{SEC",LEFT(G103,4)="{Mas"),Val!B$20,IF(LEFT(G103,4)="{TEX",Val!B$21,IF(LEFT(G103,4)="{ALP",Val!B$20,IF(LEFT(G103,4)="{COU",Val!B$20)))))))))))))))))</f>
        <v>ConfirmedUnc</v>
      </c>
      <c r="X103" s="133"/>
      <c r="Y103" s="133"/>
      <c r="Z103" s="133"/>
      <c r="AA103" s="133"/>
      <c r="AB103" s="135"/>
      <c r="AC103" s="135"/>
      <c r="AD103" s="133"/>
      <c r="AE103" s="133"/>
      <c r="AF103" s="133"/>
      <c r="AG103" s="130" t="s">
        <v>886</v>
      </c>
      <c r="AH103" s="133"/>
      <c r="AI103" s="118"/>
      <c r="AJ103" s="133"/>
      <c r="AK103" s="76"/>
    </row>
    <row r="104" spans="1:37" s="2" customFormat="1" ht="120.75" x14ac:dyDescent="0.25">
      <c r="A104" s="15" t="s">
        <v>1253</v>
      </c>
      <c r="B104" s="16" t="s">
        <v>451</v>
      </c>
      <c r="C104" s="20" t="s">
        <v>417</v>
      </c>
      <c r="D104" s="21" t="s">
        <v>52</v>
      </c>
      <c r="E104" s="22" t="s">
        <v>425</v>
      </c>
      <c r="F104" s="45" t="s">
        <v>1465</v>
      </c>
      <c r="G104" s="60" t="s">
        <v>199</v>
      </c>
      <c r="H104" s="158"/>
      <c r="I104" s="89" t="s">
        <v>1383</v>
      </c>
      <c r="J104" s="148" t="s">
        <v>420</v>
      </c>
      <c r="K104" s="146" t="s">
        <v>421</v>
      </c>
      <c r="L104" s="146" t="s">
        <v>422</v>
      </c>
      <c r="M104" s="146" t="s">
        <v>195</v>
      </c>
      <c r="N104" s="164" t="s">
        <v>423</v>
      </c>
      <c r="O104" s="127">
        <f t="shared" ca="1" si="5"/>
        <v>1</v>
      </c>
      <c r="P104" s="127">
        <v>10000</v>
      </c>
      <c r="Q104" s="128" t="str">
        <f ca="1">IF(AND(E104="Last notification date",MONTH(TODAY())&gt;9,DAY(TODAY())&gt;9),YEAR(TODAY())&amp;"-"&amp;MONTH(TODAY())&amp;"-"&amp;DAY(TODAY()),IF(AND(E104="Last notification date",MONTH(TODAY())&lt;9,DAY(TODAY())&lt;10),YEAR(TODAY())&amp;"-0"&amp;MONTH(TODAY())&amp;"-0"&amp;DAY(TODAY()),IF(AND(E104="Last notification date",MONTH(TODAY())&gt;9,DAY(TODAY())&lt;10),YEAR(TODAY())&amp;"-"&amp;MONTH(TODAY())&amp;"-0"&amp;DAY(TODAY()),IF(AND(E104="Last notification date",MONTH(TODAY())&lt;10,DAY(TODAY())&gt;9),YEAR(TODAY())&amp;"-0"&amp;MONTH(TODAY())&amp;"-"&amp;DAY(TODAY()),IF(LEFT(G104,4)="{SEC","SEC ID",IF(LEFT(G104,4)="{DAT","DATE",IF(LEFT(G104,4)="{TEX",Val!B$21,IF(LEFT(G104,4)="{ALP",Val!B$20,IF(LEFT(G104,4)="{COU",Val!B$20,IF(OR(LEFT(G104,4)="{ISI",LEFT(G104,4)="{LEI"),Val!B$17,IF(OR(LEFT(G104,4)="{CA_",LEFT(G104,4)="{Mas",LEFT(G104,4)="{Y/N",LEFT(G104,4)="{No ",LEFT(G104,4)="{N/A",LEFT(G104,4)="{Con",LEFT(G104,4)="{LIS"),"LIST","")))))))))))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04" s="127">
        <f t="shared" si="6"/>
        <v>107</v>
      </c>
      <c r="S104" s="129"/>
      <c r="T104" s="127" t="str">
        <f t="shared" si="7"/>
        <v>UNK</v>
      </c>
      <c r="U104" s="127" t="str" cm="1">
        <f t="array" aca="1" ref="U104" ca="1">IF(AND(E104="Payment exemption explanation",ISBLANK(F104)=FALSE,F$77="Confirmed"),"FORMAT",IF(AND(E104="Historical Default and Loss Performance Data location",F$3="Public",ISBLANK(F104)=TRUE),"FORMAT",IF(AND(E103="Subject to severe clawback",F103="Y",ISBLANK(F104)=TRUE),"FORMAT",IF(AND(E103="Subject to severe clawback",F103="N",ISBLANK(F104)=FALSE),"FORMAT",IF(AND(OR(E104="Credit granting criteria supervision comment",E104="Credit granting criteria compliance comment"),ISBLANK(F104)=FALSE,OR(AND(F$34="N",E499="Originator (or original lender) is not a Credit institution"),AND(F$37="N",E$37="Originator (or original lender) is not a Credit institution"))),"FORMAT_S17",IF(AND(C104="STSS60",E104="Location of Liability cash flow model",ISBLANK(F104)=TRUE,F$3="Public"),"FORMAT_S60",IF(AND(C104="STSS58",E104="Historical Default and Loss Performance Data location",ISBLANK(F104)=TRUE,F$3="Public"),"FORMAT_S37",IF(AND(E104="Sponsor LEI",ISBLANK(F104)=TRUE,ISBLANK(F$8)=TRUE),"FORMAT_LEI",IF(AND(E104="Originator LEI",ISBLANK(F104)=TRUE,ISBLANK(F$11)=TRUE),"FORMAT_LEI",IF(OR(T104="EMPTY",P104+1&lt;LEN(F104),AND(G103="{Confirmed/Unconfirmed/N/A}",S104="N/A",F103="N/A",F104&lt;&gt;"")),"FORMAT",IF(OR(AND(E104="Non-ABCP securitisation unique identifier",MID(F104,21,1)&lt;&gt;"N"),AND(E104="ABCP transaction unique identifier",MID(F104,21,1)&lt;&gt;"T"),AND(E104="ABCP programme unique identifier",MID(F104,21,1)&lt;&gt;"P")),"FORMAT_SEC_ID",IF(AND(E104="Underlying exposures classification",F104&lt;&gt;"residential mortgages",F104&lt;&gt;"commercial mortgages",F104&lt;&gt;"credit facilities provided to individuals for personal, family or household consumption purposes",F104&lt;&gt;"credit facilities, including loans and leases, provided to any type of enterprise or corporation",F104&lt;&gt;"auto loans/leases",F104&lt;&gt;"credit-card receivables",F104&lt;&gt;"trade receivables",F104&lt;&gt;"others"),"FORMAT_LIST",IF(AND(E104="Instrument code",LEN(F104)-LEN(SUBSTITUTE(F104,";",""))&lt;&gt;LEN(F103)-LEN(SUBSTITUTE(F103,";",""))),"FORMAT_;",IF(AND(E104="Sponsor country (if multiple countries)",LEN(F104)-LEN(SUBSTITUTE(F104,";",""))&lt;&gt;LEN(F$11)-LEN(SUBSTITUTE(F$11,";",""))),"FORMAT_;",IF(AND(E104="Sponsor country (if multiple countries)",ISBLANK(F104)=FALSE,LEN(F104)-LEN(SUBSTITUTE(F104,";",""))=0),"FORMAT_;",IF(AND(E104="Sponsor country (if multiple countries)",ISBLANK(F104)=TRUE,LEN(F$11)-LEN(SUBSTITUTE(F$11,";",""))&lt;&gt;0),"FORMAT_;",IF(AND(E104="Originator country  (if multiple countries)",LEN(F104)-LEN(SUBSTITUTE(F104,";",""))&lt;&gt;0,ISBLANK(F104)=FALSE,LEN(F104)-LEN(SUBSTITUTE(F104,";",""))&lt;&gt;LEN(F$8)-LEN(SUBSTITUTE(F$8,";",""))),"FORMAT_;",IF(AND(E104="Originator country  (if multiple countries)",ISBLANK(F104)=FALSE,LEN(F104)-LEN(SUBSTITUTE(F104,";",""))=0),"FORMAT_;",IF(AND(E104="Originator country  (if multiple countries)",ISBLANK(F104)=TRUE,LEN(F$8)-LEN(SUBSTITUTE(F$8,";",""))&lt;&gt;0),"FORMAT_;",IF(AND(E104="Original lender country (if multiple countries)",ISBLANK(F104)=FALSE,LEN(F104)-LEN(SUBSTITUTE(F104,";",""))&lt;&gt;0,LEN(F104)-LEN(SUBSTITUTE(F104,";",""))&lt;&gt;LEN(F$14)-LEN(SUBSTITUTE(F$14,";",""))),"FORMAT_;",IF(AND(E104="Original lender country (if multiple countries)",ISBLANK(F104)=TRUE,LEN(F$14)-LEN(SUBSTITUTE(F$14,";",""))&lt;&gt;0),"FORMAT_;",IF(AND(E104="Original lender country (if multiple countries)",ISBLANK(F104)=FALSE,LEN(F104)-LEN(SUBSTITUTE(F104,";",""))=0),"FORMAT_;",IF(OR(AND(E104="Designated Entity LEI",LEN(F104)&lt;&gt;20),AND(G104="{LEI}",LEN(F104)&lt;&gt;0,LEN(F104)&lt;20),AND(G104="{ISIN}",LEN(F104)&lt;&gt;0,LEN(F104)&lt;12),AND(LEN(F104)&lt;&gt;20,E104="Retaining entity LEI",ISBLANK(F104)=FALSE),AND(E104="Instrument ISIN",ISBLANK(F104)=FALSE,LEN(F104)&gt;0,LEN(F104)&lt;11),AND(D104="M",LEFT(G104,4)="{DAT",LEN(F104)&lt;&gt;10)),"FORMAT_LEN",IF(OR(AND(F104&lt;&gt;"",LEFT(G104,4)&lt;&gt;"{TEX",ISNUMBER(SUMPRODUCT(FIND(MID(F104,ROW(INDIRECT("1:"&amp;LEN(F104))),1),W104)))=FALSE),AND(F104&lt;&gt;"",LEFT(G104,4)&lt;&gt;"{TEX",ISERROR(SUMPRODUCT(SEARCH(MID(F104,ROW(INDIRECT("1:"&amp;LEN(TRIM(F104)))),1)," "&amp;W104&amp;CHAR(10)&amp;"""")))=TRUE)),"FORMAT_CHAR",IF(LEFT(G104,4)="{TEX","TEXT","UNK")))))))))))))))))))))))))</f>
        <v>TEXT</v>
      </c>
      <c r="V104" s="127" t="b" cm="1">
        <f t="array" aca="1" ref="V104" ca="1">IF(OR(LEN(F104)&gt;P104+1),FALSE,IF(LEFT(G104,5)="{TEXT",TRUE,IF(AND(ISBLANK(F104)=FALSE,G104="{DATE_TEXT-YYYY-MM-DD}",LEN(F104)&lt;&gt;10),FALSE,IF(AND(ISBLANK(F104)=FALSE,ISNUMBER(SUMPRODUCT(SEARCH(MID(F104,ROW(INDIRECT("1:"&amp;LEN(TRIM(F104)))),1)," "&amp;W104&amp;CHAR(10)&amp;"""")))=FALSE),FALSE,TRUE))))</f>
        <v>1</v>
      </c>
      <c r="W104" s="128" t="str">
        <f>IF(G104="{Applicable/N/A}","N/Aplicable",IF(E104="Designated Entity LEI","ABCDEFGHIJKLMNOPQRSTUVWXYZ0123456789",IF(OR(G104="{ISIN}",G104="{LEI}"),";ABCDEFGHIJKLMNOPQRSTUVWXYZ0123456789",IF(G104="{Master Trust/Other}","Master TuOhe",IF(E104="Securitisation type","Privateublc",IF(LEFT(G104,4)="{CA_",Val!B$21,IF(G104="{COUNTRY_EU_LIST}"," ;abcdefghijklmnopqrstuvwxyzABCDEFGHIJKLMNOPQRSTUVWXYZ0123456789",IF(OR(G104="{NOTIFICATION ID}",G104="{SECURITISATION ID}"),Val!B$15,IF(G104="{COUNTRY_EU}"," ;abcdefghijklmnopqrstuvwxyzABCDEFGHIJKLMNOPQRSTUVWXYZ",IF(G104="{Confirmed/Unconfirmed}","ConfirmedUnc",IF(G104="{Confirmed/Unconfirmed/N/A}","Confirmed/UncNA",IF(LEFT(G104,4)="{DAT","0123456789-",IF(LEFT(G104,4)="{Y/N","YN",IF(OR(LEFT(G104,4)="{N/A",LEFT(G104,4)="{LIS",LEFT(G104,4)="{No ",LEFT(G104,4)="{SEC",LEFT(G104,4)="{Mas"),Val!B$20,IF(LEFT(G104,4)="{TEX",Val!B$21,IF(LEFT(G104,4)="{ALP",Val!B$20,IF(LEFT(G104,4)="{COU",Val!B$20)))))))))))))))))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04" s="133"/>
      <c r="Y104" s="133"/>
      <c r="Z104" s="133"/>
      <c r="AA104" s="133"/>
      <c r="AB104" s="135"/>
      <c r="AC104" s="135"/>
      <c r="AD104" s="133"/>
      <c r="AE104" s="133"/>
      <c r="AF104" s="133"/>
      <c r="AG104" s="130" t="s">
        <v>894</v>
      </c>
      <c r="AH104" s="133"/>
      <c r="AI104" s="118"/>
      <c r="AJ104" s="133"/>
      <c r="AK104" s="76"/>
    </row>
    <row r="105" spans="1:37" s="2" customFormat="1" ht="105" x14ac:dyDescent="0.25">
      <c r="A105" s="15" t="s">
        <v>1254</v>
      </c>
      <c r="B105" s="16" t="s">
        <v>453</v>
      </c>
      <c r="C105" s="20" t="s">
        <v>427</v>
      </c>
      <c r="D105" s="21" t="s">
        <v>52</v>
      </c>
      <c r="E105" s="22" t="s">
        <v>428</v>
      </c>
      <c r="F105" s="59" t="s">
        <v>175</v>
      </c>
      <c r="G105" s="60" t="s">
        <v>190</v>
      </c>
      <c r="H105" s="156" t="s">
        <v>429</v>
      </c>
      <c r="I105" s="94" t="s">
        <v>1374</v>
      </c>
      <c r="J105" s="137" t="s">
        <v>430</v>
      </c>
      <c r="K105" s="139" t="s">
        <v>431</v>
      </c>
      <c r="L105" s="139" t="s">
        <v>432</v>
      </c>
      <c r="M105" s="139" t="s">
        <v>171</v>
      </c>
      <c r="N105" s="141" t="s">
        <v>423</v>
      </c>
      <c r="O105" s="127">
        <f t="shared" ca="1" si="5"/>
        <v>1</v>
      </c>
      <c r="P105" s="127">
        <v>12</v>
      </c>
      <c r="Q105" s="128" t="str">
        <f ca="1">IF(AND(E105="Last notification date",MONTH(TODAY())&gt;9,DAY(TODAY())&gt;9),YEAR(TODAY())&amp;"-"&amp;MONTH(TODAY())&amp;"-"&amp;DAY(TODAY()),IF(AND(E105="Last notification date",MONTH(TODAY())&lt;9,DAY(TODAY())&lt;10),YEAR(TODAY())&amp;"-0"&amp;MONTH(TODAY())&amp;"-0"&amp;DAY(TODAY()),IF(AND(E105="Last notification date",MONTH(TODAY())&gt;9,DAY(TODAY())&lt;10),YEAR(TODAY())&amp;"-"&amp;MONTH(TODAY())&amp;"-0"&amp;DAY(TODAY()),IF(AND(E105="Last notification date",MONTH(TODAY())&lt;10,DAY(TODAY())&gt;9),YEAR(TODAY())&amp;"-0"&amp;MONTH(TODAY())&amp;"-"&amp;DAY(TODAY()),IF(LEFT(G105,4)="{SEC","SEC ID",IF(LEFT(G105,4)="{DAT","DATE",IF(LEFT(G105,4)="{TEX",Val!B$21,IF(LEFT(G105,4)="{ALP",Val!B$20,IF(LEFT(G105,4)="{COU",Val!B$20,IF(OR(LEFT(G105,4)="{ISI",LEFT(G105,4)="{LEI"),Val!B$17,IF(OR(LEFT(G105,4)="{CA_",LEFT(G105,4)="{Mas",LEFT(G105,4)="{Y/N",LEFT(G105,4)="{No ",LEFT(G105,4)="{N/A",LEFT(G105,4)="{Con",LEFT(G105,4)="{LIS"),"LIST","")))))))))))</f>
        <v>LIST</v>
      </c>
      <c r="R105" s="127">
        <f t="shared" si="6"/>
        <v>9</v>
      </c>
      <c r="S105" s="129"/>
      <c r="T105" s="127" t="str">
        <f t="shared" si="7"/>
        <v>UNK</v>
      </c>
      <c r="U105" s="127" t="str" cm="1">
        <f t="array" aca="1" ref="U105" ca="1">IF(AND(E105="Payment exemption explanation",ISBLANK(F105)=FALSE,F$77="Confirmed"),"FORMAT",IF(AND(E105="Historical Default and Loss Performance Data location",F$3="Public",ISBLANK(F105)=TRUE),"FORMAT",IF(AND(E104="Subject to severe clawback",F104="Y",ISBLANK(F105)=TRUE),"FORMAT",IF(AND(E104="Subject to severe clawback",F104="N",ISBLANK(F105)=FALSE),"FORMAT",IF(AND(OR(E105="Credit granting criteria supervision comment",E105="Credit granting criteria compliance comment"),ISBLANK(F105)=FALSE,OR(AND(F$34="N",E500="Originator (or original lender) is not a Credit institution"),AND(F$37="N",E$37="Originator (or original lender) is not a Credit institution"))),"FORMAT_S17",IF(AND(C105="STSS60",E105="Location of Liability cash flow model",ISBLANK(F105)=TRUE,F$3="Public"),"FORMAT_S60",IF(AND(C105="STSS58",E105="Historical Default and Loss Performance Data location",ISBLANK(F105)=TRUE,F$3="Public"),"FORMAT_S37",IF(AND(E105="Sponsor LEI",ISBLANK(F105)=TRUE,ISBLANK(F$8)=TRUE),"FORMAT_LEI",IF(AND(E105="Originator LEI",ISBLANK(F105)=TRUE,ISBLANK(F$11)=TRUE),"FORMAT_LEI",IF(OR(T105="EMPTY",P105+1&lt;LEN(F105),AND(G104="{Confirmed/Unconfirmed/N/A}",S105="N/A",F104="N/A",F105&lt;&gt;"")),"FORMAT",IF(OR(AND(E105="Non-ABCP securitisation unique identifier",MID(F105,21,1)&lt;&gt;"N"),AND(E105="ABCP transaction unique identifier",MID(F105,21,1)&lt;&gt;"T"),AND(E105="ABCP programme unique identifier",MID(F105,21,1)&lt;&gt;"P")),"FORMAT_SEC_ID",IF(AND(E105="Underlying exposures classification",F105&lt;&gt;"residential mortgages",F105&lt;&gt;"commercial mortgages",F105&lt;&gt;"credit facilities provided to individuals for personal, family or household consumption purposes",F105&lt;&gt;"credit facilities, including loans and leases, provided to any type of enterprise or corporation",F105&lt;&gt;"auto loans/leases",F105&lt;&gt;"credit-card receivables",F105&lt;&gt;"trade receivables",F105&lt;&gt;"others"),"FORMAT_LIST",IF(AND(E105="Instrument code",LEN(F105)-LEN(SUBSTITUTE(F105,";",""))&lt;&gt;LEN(F104)-LEN(SUBSTITUTE(F104,";",""))),"FORMAT_;",IF(AND(E105="Sponsor country (if multiple countries)",LEN(F105)-LEN(SUBSTITUTE(F105,";",""))&lt;&gt;LEN(F$11)-LEN(SUBSTITUTE(F$11,";",""))),"FORMAT_;",IF(AND(E105="Sponsor country (if multiple countries)",ISBLANK(F105)=FALSE,LEN(F105)-LEN(SUBSTITUTE(F105,";",""))=0),"FORMAT_;",IF(AND(E105="Sponsor country (if multiple countries)",ISBLANK(F105)=TRUE,LEN(F$11)-LEN(SUBSTITUTE(F$11,";",""))&lt;&gt;0),"FORMAT_;",IF(AND(E105="Originator country  (if multiple countries)",LEN(F105)-LEN(SUBSTITUTE(F105,";",""))&lt;&gt;0,ISBLANK(F105)=FALSE,LEN(F105)-LEN(SUBSTITUTE(F105,";",""))&lt;&gt;LEN(F$8)-LEN(SUBSTITUTE(F$8,";",""))),"FORMAT_;",IF(AND(E105="Originator country  (if multiple countries)",ISBLANK(F105)=FALSE,LEN(F105)-LEN(SUBSTITUTE(F105,";",""))=0),"FORMAT_;",IF(AND(E105="Originator country  (if multiple countries)",ISBLANK(F105)=TRUE,LEN(F$8)-LEN(SUBSTITUTE(F$8,";",""))&lt;&gt;0),"FORMAT_;",IF(AND(E105="Original lender country (if multiple countries)",ISBLANK(F105)=FALSE,LEN(F105)-LEN(SUBSTITUTE(F105,";",""))&lt;&gt;0,LEN(F105)-LEN(SUBSTITUTE(F105,";",""))&lt;&gt;LEN(F$14)-LEN(SUBSTITUTE(F$14,";",""))),"FORMAT_;",IF(AND(E105="Original lender country (if multiple countries)",ISBLANK(F105)=TRUE,LEN(F$14)-LEN(SUBSTITUTE(F$14,";",""))&lt;&gt;0),"FORMAT_;",IF(AND(E105="Original lender country (if multiple countries)",ISBLANK(F105)=FALSE,LEN(F105)-LEN(SUBSTITUTE(F105,";",""))=0),"FORMAT_;",IF(OR(AND(E105="Designated Entity LEI",LEN(F105)&lt;&gt;20),AND(G105="{LEI}",LEN(F105)&lt;&gt;0,LEN(F105)&lt;20),AND(G105="{ISIN}",LEN(F105)&lt;&gt;0,LEN(F105)&lt;12),AND(LEN(F105)&lt;&gt;20,E105="Retaining entity LEI",ISBLANK(F105)=FALSE),AND(E105="Instrument ISIN",ISBLANK(F105)=FALSE,LEN(F105)&gt;0,LEN(F105)&lt;11),AND(D105="M",LEFT(G105,4)="{DAT",LEN(F105)&lt;&gt;10)),"FORMAT_LEN",IF(OR(AND(F105&lt;&gt;"",LEFT(G105,4)&lt;&gt;"{TEX",ISNUMBER(SUMPRODUCT(FIND(MID(F105,ROW(INDIRECT("1:"&amp;LEN(F105))),1),W105)))=FALSE),AND(F105&lt;&gt;"",LEFT(G105,4)&lt;&gt;"{TEX",ISERROR(SUMPRODUCT(SEARCH(MID(F105,ROW(INDIRECT("1:"&amp;LEN(TRIM(F105)))),1)," "&amp;W105&amp;CHAR(10)&amp;"""")))=TRUE)),"FORMAT_CHAR",IF(LEFT(G105,4)="{TEX","TEXT","UNK")))))))))))))))))))))))))</f>
        <v>UNK</v>
      </c>
      <c r="V105" s="127" t="b" cm="1">
        <f t="array" aca="1" ref="V105" ca="1">IF(OR(LEN(F105)&gt;P105+1),FALSE,IF(LEFT(G105,5)="{TEXT",TRUE,IF(AND(ISBLANK(F105)=FALSE,G105="{DATE_TEXT-YYYY-MM-DD}",LEN(F105)&lt;&gt;10),FALSE,IF(AND(ISBLANK(F105)=FALSE,ISNUMBER(SUMPRODUCT(SEARCH(MID(F105,ROW(INDIRECT("1:"&amp;LEN(TRIM(F105)))),1)," "&amp;W105&amp;CHAR(10)&amp;"""")))=FALSE),FALSE,TRUE))))</f>
        <v>1</v>
      </c>
      <c r="W105" s="128" t="str">
        <f>IF(G105="{Applicable/N/A}","N/Aplicable",IF(E105="Designated Entity LEI","ABCDEFGHIJKLMNOPQRSTUVWXYZ0123456789",IF(OR(G105="{ISIN}",G105="{LEI}"),";ABCDEFGHIJKLMNOPQRSTUVWXYZ0123456789",IF(G105="{Master Trust/Other}","Master TuOhe",IF(E105="Securitisation type","Privateublc",IF(LEFT(G105,4)="{CA_",Val!B$21,IF(G105="{COUNTRY_EU_LIST}"," ;abcdefghijklmnopqrstuvwxyzABCDEFGHIJKLMNOPQRSTUVWXYZ0123456789",IF(OR(G105="{NOTIFICATION ID}",G105="{SECURITISATION ID}"),Val!B$15,IF(G105="{COUNTRY_EU}"," ;abcdefghijklmnopqrstuvwxyzABCDEFGHIJKLMNOPQRSTUVWXYZ",IF(G105="{Confirmed/Unconfirmed}","ConfirmedUnc",IF(G105="{Confirmed/Unconfirmed/N/A}","Confirmed/UncNA",IF(LEFT(G105,4)="{DAT","0123456789-",IF(LEFT(G105,4)="{Y/N","YN",IF(OR(LEFT(G105,4)="{N/A",LEFT(G105,4)="{LIS",LEFT(G105,4)="{No ",LEFT(G105,4)="{SEC",LEFT(G105,4)="{Mas"),Val!B$20,IF(LEFT(G105,4)="{TEX",Val!B$21,IF(LEFT(G105,4)="{ALP",Val!B$20,IF(LEFT(G105,4)="{COU",Val!B$20)))))))))))))))))</f>
        <v>ConfirmedUnc</v>
      </c>
      <c r="X105" s="133"/>
      <c r="Y105" s="133"/>
      <c r="Z105" s="133"/>
      <c r="AA105" s="133"/>
      <c r="AB105" s="135"/>
      <c r="AC105" s="135"/>
      <c r="AD105" s="133"/>
      <c r="AE105" s="133"/>
      <c r="AF105" s="133"/>
      <c r="AG105" s="130" t="s">
        <v>888</v>
      </c>
      <c r="AH105" s="133"/>
      <c r="AI105" s="118"/>
      <c r="AJ105" s="133"/>
      <c r="AK105" s="76"/>
    </row>
    <row r="106" spans="1:37" s="2" customFormat="1" ht="409.5" x14ac:dyDescent="0.25">
      <c r="A106" s="15" t="s">
        <v>1255</v>
      </c>
      <c r="B106" s="16" t="s">
        <v>460</v>
      </c>
      <c r="C106" s="30" t="s">
        <v>427</v>
      </c>
      <c r="D106" s="31" t="s">
        <v>46</v>
      </c>
      <c r="E106" s="26" t="s">
        <v>434</v>
      </c>
      <c r="F106" s="63" t="s">
        <v>1492</v>
      </c>
      <c r="G106" s="110" t="s">
        <v>114</v>
      </c>
      <c r="H106" s="158"/>
      <c r="I106" s="89" t="s">
        <v>1336</v>
      </c>
      <c r="J106" s="148" t="s">
        <v>430</v>
      </c>
      <c r="K106" s="146" t="s">
        <v>431</v>
      </c>
      <c r="L106" s="146" t="s">
        <v>432</v>
      </c>
      <c r="M106" s="146" t="s">
        <v>171</v>
      </c>
      <c r="N106" s="164" t="s">
        <v>423</v>
      </c>
      <c r="O106" s="127">
        <f t="shared" ca="1" si="5"/>
        <v>1</v>
      </c>
      <c r="P106" s="127">
        <v>5000</v>
      </c>
      <c r="Q106" s="128" t="str">
        <f ca="1">IF(AND(E106="Last notification date",MONTH(TODAY())&gt;9,DAY(TODAY())&gt;9),YEAR(TODAY())&amp;"-"&amp;MONTH(TODAY())&amp;"-"&amp;DAY(TODAY()),IF(AND(E106="Last notification date",MONTH(TODAY())&lt;9,DAY(TODAY())&lt;10),YEAR(TODAY())&amp;"-0"&amp;MONTH(TODAY())&amp;"-0"&amp;DAY(TODAY()),IF(AND(E106="Last notification date",MONTH(TODAY())&gt;9,DAY(TODAY())&lt;10),YEAR(TODAY())&amp;"-"&amp;MONTH(TODAY())&amp;"-0"&amp;DAY(TODAY()),IF(AND(E106="Last notification date",MONTH(TODAY())&lt;10,DAY(TODAY())&gt;9),YEAR(TODAY())&amp;"-0"&amp;MONTH(TODAY())&amp;"-"&amp;DAY(TODAY()),IF(LEFT(G106,4)="{SEC","SEC ID",IF(LEFT(G106,4)="{DAT","DATE",IF(LEFT(G106,4)="{TEX",Val!B$21,IF(LEFT(G106,4)="{ALP",Val!B$20,IF(LEFT(G106,4)="{COU",Val!B$20,IF(OR(LEFT(G106,4)="{ISI",LEFT(G106,4)="{LEI"),Val!B$17,IF(OR(LEFT(G106,4)="{CA_",LEFT(G106,4)="{Mas",LEFT(G106,4)="{Y/N",LEFT(G106,4)="{No ",LEFT(G106,4)="{N/A",LEFT(G106,4)="{Con",LEFT(G106,4)="{LIS"),"LIST","")))))))))))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06" s="127">
        <f t="shared" si="6"/>
        <v>2204</v>
      </c>
      <c r="S106" s="129"/>
      <c r="T106" s="127" t="str">
        <f t="shared" si="7"/>
        <v>UNK</v>
      </c>
      <c r="U106" s="127" t="str" cm="1">
        <f t="array" aca="1" ref="U106" ca="1">IF(AND(E106="Payment exemption explanation",ISBLANK(F106)=FALSE,F$77="Confirmed"),"FORMAT",IF(AND(E106="Historical Default and Loss Performance Data location",F$3="Public",ISBLANK(F106)=TRUE),"FORMAT",IF(AND(E105="Subject to severe clawback",F105="Y",ISBLANK(F106)=TRUE),"FORMAT",IF(AND(E105="Subject to severe clawback",F105="N",ISBLANK(F106)=FALSE),"FORMAT",IF(AND(OR(E106="Credit granting criteria supervision comment",E106="Credit granting criteria compliance comment"),ISBLANK(F106)=FALSE,OR(AND(F$34="N",E501="Originator (or original lender) is not a Credit institution"),AND(F$37="N",E$37="Originator (or original lender) is not a Credit institution"))),"FORMAT_S17",IF(AND(C106="STSS60",E106="Location of Liability cash flow model",ISBLANK(F106)=TRUE,F$3="Public"),"FORMAT_S60",IF(AND(C106="STSS58",E106="Historical Default and Loss Performance Data location",ISBLANK(F106)=TRUE,F$3="Public"),"FORMAT_S37",IF(AND(E106="Sponsor LEI",ISBLANK(F106)=TRUE,ISBLANK(F$8)=TRUE),"FORMAT_LEI",IF(AND(E106="Originator LEI",ISBLANK(F106)=TRUE,ISBLANK(F$11)=TRUE),"FORMAT_LEI",IF(OR(T106="EMPTY",P106+1&lt;LEN(F106),AND(G105="{Confirmed/Unconfirmed/N/A}",S106="N/A",F105="N/A",F106&lt;&gt;"")),"FORMAT",IF(OR(AND(E106="Non-ABCP securitisation unique identifier",MID(F106,21,1)&lt;&gt;"N"),AND(E106="ABCP transaction unique identifier",MID(F106,21,1)&lt;&gt;"T"),AND(E106="ABCP programme unique identifier",MID(F106,21,1)&lt;&gt;"P")),"FORMAT_SEC_ID",IF(AND(E106="Underlying exposures classification",F106&lt;&gt;"residential mortgages",F106&lt;&gt;"commercial mortgages",F106&lt;&gt;"credit facilities provided to individuals for personal, family or household consumption purposes",F106&lt;&gt;"credit facilities, including loans and leases, provided to any type of enterprise or corporation",F106&lt;&gt;"auto loans/leases",F106&lt;&gt;"credit-card receivables",F106&lt;&gt;"trade receivables",F106&lt;&gt;"others"),"FORMAT_LIST",IF(AND(E106="Instrument code",LEN(F106)-LEN(SUBSTITUTE(F106,";",""))&lt;&gt;LEN(F105)-LEN(SUBSTITUTE(F105,";",""))),"FORMAT_;",IF(AND(E106="Sponsor country (if multiple countries)",LEN(F106)-LEN(SUBSTITUTE(F106,";",""))&lt;&gt;LEN(F$11)-LEN(SUBSTITUTE(F$11,";",""))),"FORMAT_;",IF(AND(E106="Sponsor country (if multiple countries)",ISBLANK(F106)=FALSE,LEN(F106)-LEN(SUBSTITUTE(F106,";",""))=0),"FORMAT_;",IF(AND(E106="Sponsor country (if multiple countries)",ISBLANK(F106)=TRUE,LEN(F$11)-LEN(SUBSTITUTE(F$11,";",""))&lt;&gt;0),"FORMAT_;",IF(AND(E106="Originator country  (if multiple countries)",LEN(F106)-LEN(SUBSTITUTE(F106,";",""))&lt;&gt;0,ISBLANK(F106)=FALSE,LEN(F106)-LEN(SUBSTITUTE(F106,";",""))&lt;&gt;LEN(F$8)-LEN(SUBSTITUTE(F$8,";",""))),"FORMAT_;",IF(AND(E106="Originator country  (if multiple countries)",ISBLANK(F106)=FALSE,LEN(F106)-LEN(SUBSTITUTE(F106,";",""))=0),"FORMAT_;",IF(AND(E106="Originator country  (if multiple countries)",ISBLANK(F106)=TRUE,LEN(F$8)-LEN(SUBSTITUTE(F$8,";",""))&lt;&gt;0),"FORMAT_;",IF(AND(E106="Original lender country (if multiple countries)",ISBLANK(F106)=FALSE,LEN(F106)-LEN(SUBSTITUTE(F106,";",""))&lt;&gt;0,LEN(F106)-LEN(SUBSTITUTE(F106,";",""))&lt;&gt;LEN(F$14)-LEN(SUBSTITUTE(F$14,";",""))),"FORMAT_;",IF(AND(E106="Original lender country (if multiple countries)",ISBLANK(F106)=TRUE,LEN(F$14)-LEN(SUBSTITUTE(F$14,";",""))&lt;&gt;0),"FORMAT_;",IF(AND(E106="Original lender country (if multiple countries)",ISBLANK(F106)=FALSE,LEN(F106)-LEN(SUBSTITUTE(F106,";",""))=0),"FORMAT_;",IF(OR(AND(E106="Designated Entity LEI",LEN(F106)&lt;&gt;20),AND(G106="{LEI}",LEN(F106)&lt;&gt;0,LEN(F106)&lt;20),AND(G106="{ISIN}",LEN(F106)&lt;&gt;0,LEN(F106)&lt;12),AND(LEN(F106)&lt;&gt;20,E106="Retaining entity LEI",ISBLANK(F106)=FALSE),AND(E106="Instrument ISIN",ISBLANK(F106)=FALSE,LEN(F106)&gt;0,LEN(F106)&lt;11),AND(D106="M",LEFT(G106,4)="{DAT",LEN(F106)&lt;&gt;10)),"FORMAT_LEN",IF(OR(AND(F106&lt;&gt;"",LEFT(G106,4)&lt;&gt;"{TEX",ISNUMBER(SUMPRODUCT(FIND(MID(F106,ROW(INDIRECT("1:"&amp;LEN(F106))),1),W106)))=FALSE),AND(F106&lt;&gt;"",LEFT(G106,4)&lt;&gt;"{TEX",ISERROR(SUMPRODUCT(SEARCH(MID(F106,ROW(INDIRECT("1:"&amp;LEN(TRIM(F106)))),1)," "&amp;W106&amp;CHAR(10)&amp;"""")))=TRUE)),"FORMAT_CHAR",IF(LEFT(G106,4)="{TEX","TEXT","UNK")))))))))))))))))))))))))</f>
        <v>TEXT</v>
      </c>
      <c r="V106" s="127" t="b" cm="1">
        <f t="array" aca="1" ref="V106" ca="1">IF(OR(LEN(F106)&gt;P106+1),FALSE,IF(LEFT(G106,5)="{TEXT",TRUE,IF(AND(ISBLANK(F106)=FALSE,G106="{DATE_TEXT-YYYY-MM-DD}",LEN(F106)&lt;&gt;10),FALSE,IF(AND(ISBLANK(F106)=FALSE,ISNUMBER(SUMPRODUCT(SEARCH(MID(F106,ROW(INDIRECT("1:"&amp;LEN(TRIM(F106)))),1)," "&amp;W106&amp;CHAR(10)&amp;"""")))=FALSE),FALSE,TRUE))))</f>
        <v>1</v>
      </c>
      <c r="W106" s="128" t="str">
        <f>IF(G106="{Applicable/N/A}","N/Aplicable",IF(E106="Designated Entity LEI","ABCDEFGHIJKLMNOPQRSTUVWXYZ0123456789",IF(OR(G106="{ISIN}",G106="{LEI}"),";ABCDEFGHIJKLMNOPQRSTUVWXYZ0123456789",IF(G106="{Master Trust/Other}","Master TuOhe",IF(E106="Securitisation type","Privateublc",IF(LEFT(G106,4)="{CA_",Val!B$21,IF(G106="{COUNTRY_EU_LIST}"," ;abcdefghijklmnopqrstuvwxyzABCDEFGHIJKLMNOPQRSTUVWXYZ0123456789",IF(OR(G106="{NOTIFICATION ID}",G106="{SECURITISATION ID}"),Val!B$15,IF(G106="{COUNTRY_EU}"," ;abcdefghijklmnopqrstuvwxyzABCDEFGHIJKLMNOPQRSTUVWXYZ",IF(G106="{Confirmed/Unconfirmed}","ConfirmedUnc",IF(G106="{Confirmed/Unconfirmed/N/A}","Confirmed/UncNA",IF(LEFT(G106,4)="{DAT","0123456789-",IF(LEFT(G106,4)="{Y/N","YN",IF(OR(LEFT(G106,4)="{N/A",LEFT(G106,4)="{LIS",LEFT(G106,4)="{No ",LEFT(G106,4)="{SEC",LEFT(G106,4)="{Mas"),Val!B$20,IF(LEFT(G106,4)="{TEX",Val!B$21,IF(LEFT(G106,4)="{ALP",Val!B$20,IF(LEFT(G106,4)="{COU",Val!B$20)))))))))))))))))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06" s="133"/>
      <c r="Y106" s="133"/>
      <c r="Z106" s="133"/>
      <c r="AA106" s="133"/>
      <c r="AB106" s="135"/>
      <c r="AC106" s="135"/>
      <c r="AD106" s="133"/>
      <c r="AE106" s="133"/>
      <c r="AF106" s="133"/>
      <c r="AG106" s="130" t="s">
        <v>891</v>
      </c>
      <c r="AH106" s="133"/>
      <c r="AI106" s="118"/>
      <c r="AJ106" s="133"/>
      <c r="AK106" s="76"/>
    </row>
    <row r="107" spans="1:37" s="2" customFormat="1" ht="105" x14ac:dyDescent="0.25">
      <c r="A107" s="15" t="s">
        <v>1256</v>
      </c>
      <c r="B107" s="16" t="s">
        <v>462</v>
      </c>
      <c r="C107" s="20" t="s">
        <v>436</v>
      </c>
      <c r="D107" s="21" t="s">
        <v>52</v>
      </c>
      <c r="E107" s="22" t="s">
        <v>437</v>
      </c>
      <c r="F107" s="59" t="s">
        <v>175</v>
      </c>
      <c r="G107" s="60" t="s">
        <v>190</v>
      </c>
      <c r="H107" s="156" t="s">
        <v>438</v>
      </c>
      <c r="I107" s="94" t="s">
        <v>1374</v>
      </c>
      <c r="J107" s="137" t="s">
        <v>439</v>
      </c>
      <c r="K107" s="139" t="s">
        <v>440</v>
      </c>
      <c r="L107" s="139" t="s">
        <v>441</v>
      </c>
      <c r="M107" s="139" t="s">
        <v>171</v>
      </c>
      <c r="N107" s="141" t="s">
        <v>423</v>
      </c>
      <c r="O107" s="127">
        <f t="shared" ca="1" si="5"/>
        <v>1</v>
      </c>
      <c r="P107" s="127">
        <v>12</v>
      </c>
      <c r="Q107" s="128" t="str">
        <f ca="1">IF(AND(E107="Last notification date",MONTH(TODAY())&gt;9,DAY(TODAY())&gt;9),YEAR(TODAY())&amp;"-"&amp;MONTH(TODAY())&amp;"-"&amp;DAY(TODAY()),IF(AND(E107="Last notification date",MONTH(TODAY())&lt;9,DAY(TODAY())&lt;10),YEAR(TODAY())&amp;"-0"&amp;MONTH(TODAY())&amp;"-0"&amp;DAY(TODAY()),IF(AND(E107="Last notification date",MONTH(TODAY())&gt;9,DAY(TODAY())&lt;10),YEAR(TODAY())&amp;"-"&amp;MONTH(TODAY())&amp;"-0"&amp;DAY(TODAY()),IF(AND(E107="Last notification date",MONTH(TODAY())&lt;10,DAY(TODAY())&gt;9),YEAR(TODAY())&amp;"-0"&amp;MONTH(TODAY())&amp;"-"&amp;DAY(TODAY()),IF(LEFT(G107,4)="{SEC","SEC ID",IF(LEFT(G107,4)="{DAT","DATE",IF(LEFT(G107,4)="{TEX",Val!B$21,IF(LEFT(G107,4)="{ALP",Val!B$20,IF(LEFT(G107,4)="{COU",Val!B$20,IF(OR(LEFT(G107,4)="{ISI",LEFT(G107,4)="{LEI"),Val!B$17,IF(OR(LEFT(G107,4)="{CA_",LEFT(G107,4)="{Mas",LEFT(G107,4)="{Y/N",LEFT(G107,4)="{No ",LEFT(G107,4)="{N/A",LEFT(G107,4)="{Con",LEFT(G107,4)="{LIS"),"LIST","")))))))))))</f>
        <v>LIST</v>
      </c>
      <c r="R107" s="127">
        <f t="shared" si="6"/>
        <v>9</v>
      </c>
      <c r="S107" s="129"/>
      <c r="T107" s="127" t="str">
        <f t="shared" si="7"/>
        <v>UNK</v>
      </c>
      <c r="U107" s="127" t="str" cm="1">
        <f t="array" aca="1" ref="U107" ca="1">IF(AND(E107="Payment exemption explanation",ISBLANK(F107)=FALSE,F$77="Confirmed"),"FORMAT",IF(AND(E107="Historical Default and Loss Performance Data location",F$3="Public",ISBLANK(F107)=TRUE),"FORMAT",IF(AND(E106="Subject to severe clawback",F106="Y",ISBLANK(F107)=TRUE),"FORMAT",IF(AND(E106="Subject to severe clawback",F106="N",ISBLANK(F107)=FALSE),"FORMAT",IF(AND(OR(E107="Credit granting criteria supervision comment",E107="Credit granting criteria compliance comment"),ISBLANK(F107)=FALSE,OR(AND(F$34="N",E502="Originator (or original lender) is not a Credit institution"),AND(F$37="N",E$37="Originator (or original lender) is not a Credit institution"))),"FORMAT_S17",IF(AND(C107="STSS60",E107="Location of Liability cash flow model",ISBLANK(F107)=TRUE,F$3="Public"),"FORMAT_S60",IF(AND(C107="STSS58",E107="Historical Default and Loss Performance Data location",ISBLANK(F107)=TRUE,F$3="Public"),"FORMAT_S37",IF(AND(E107="Sponsor LEI",ISBLANK(F107)=TRUE,ISBLANK(F$8)=TRUE),"FORMAT_LEI",IF(AND(E107="Originator LEI",ISBLANK(F107)=TRUE,ISBLANK(F$11)=TRUE),"FORMAT_LEI",IF(OR(T107="EMPTY",P107+1&lt;LEN(F107),AND(G106="{Confirmed/Unconfirmed/N/A}",S107="N/A",F106="N/A",F107&lt;&gt;"")),"FORMAT",IF(OR(AND(E107="Non-ABCP securitisation unique identifier",MID(F107,21,1)&lt;&gt;"N"),AND(E107="ABCP transaction unique identifier",MID(F107,21,1)&lt;&gt;"T"),AND(E107="ABCP programme unique identifier",MID(F107,21,1)&lt;&gt;"P")),"FORMAT_SEC_ID",IF(AND(E107="Underlying exposures classification",F107&lt;&gt;"residential mortgages",F107&lt;&gt;"commercial mortgages",F107&lt;&gt;"credit facilities provided to individuals for personal, family or household consumption purposes",F107&lt;&gt;"credit facilities, including loans and leases, provided to any type of enterprise or corporation",F107&lt;&gt;"auto loans/leases",F107&lt;&gt;"credit-card receivables",F107&lt;&gt;"trade receivables",F107&lt;&gt;"others"),"FORMAT_LIST",IF(AND(E107="Instrument code",LEN(F107)-LEN(SUBSTITUTE(F107,";",""))&lt;&gt;LEN(F106)-LEN(SUBSTITUTE(F106,";",""))),"FORMAT_;",IF(AND(E107="Sponsor country (if multiple countries)",LEN(F107)-LEN(SUBSTITUTE(F107,";",""))&lt;&gt;LEN(F$11)-LEN(SUBSTITUTE(F$11,";",""))),"FORMAT_;",IF(AND(E107="Sponsor country (if multiple countries)",ISBLANK(F107)=FALSE,LEN(F107)-LEN(SUBSTITUTE(F107,";",""))=0),"FORMAT_;",IF(AND(E107="Sponsor country (if multiple countries)",ISBLANK(F107)=TRUE,LEN(F$11)-LEN(SUBSTITUTE(F$11,";",""))&lt;&gt;0),"FORMAT_;",IF(AND(E107="Originator country  (if multiple countries)",LEN(F107)-LEN(SUBSTITUTE(F107,";",""))&lt;&gt;0,ISBLANK(F107)=FALSE,LEN(F107)-LEN(SUBSTITUTE(F107,";",""))&lt;&gt;LEN(F$8)-LEN(SUBSTITUTE(F$8,";",""))),"FORMAT_;",IF(AND(E107="Originator country  (if multiple countries)",ISBLANK(F107)=FALSE,LEN(F107)-LEN(SUBSTITUTE(F107,";",""))=0),"FORMAT_;",IF(AND(E107="Originator country  (if multiple countries)",ISBLANK(F107)=TRUE,LEN(F$8)-LEN(SUBSTITUTE(F$8,";",""))&lt;&gt;0),"FORMAT_;",IF(AND(E107="Original lender country (if multiple countries)",ISBLANK(F107)=FALSE,LEN(F107)-LEN(SUBSTITUTE(F107,";",""))&lt;&gt;0,LEN(F107)-LEN(SUBSTITUTE(F107,";",""))&lt;&gt;LEN(F$14)-LEN(SUBSTITUTE(F$14,";",""))),"FORMAT_;",IF(AND(E107="Original lender country (if multiple countries)",ISBLANK(F107)=TRUE,LEN(F$14)-LEN(SUBSTITUTE(F$14,";",""))&lt;&gt;0),"FORMAT_;",IF(AND(E107="Original lender country (if multiple countries)",ISBLANK(F107)=FALSE,LEN(F107)-LEN(SUBSTITUTE(F107,";",""))=0),"FORMAT_;",IF(OR(AND(E107="Designated Entity LEI",LEN(F107)&lt;&gt;20),AND(G107="{LEI}",LEN(F107)&lt;&gt;0,LEN(F107)&lt;20),AND(G107="{ISIN}",LEN(F107)&lt;&gt;0,LEN(F107)&lt;12),AND(LEN(F107)&lt;&gt;20,E107="Retaining entity LEI",ISBLANK(F107)=FALSE),AND(E107="Instrument ISIN",ISBLANK(F107)=FALSE,LEN(F107)&gt;0,LEN(F107)&lt;11),AND(D107="M",LEFT(G107,4)="{DAT",LEN(F107)&lt;&gt;10)),"FORMAT_LEN",IF(OR(AND(F107&lt;&gt;"",LEFT(G107,4)&lt;&gt;"{TEX",ISNUMBER(SUMPRODUCT(FIND(MID(F107,ROW(INDIRECT("1:"&amp;LEN(F107))),1),W107)))=FALSE),AND(F107&lt;&gt;"",LEFT(G107,4)&lt;&gt;"{TEX",ISERROR(SUMPRODUCT(SEARCH(MID(F107,ROW(INDIRECT("1:"&amp;LEN(TRIM(F107)))),1)," "&amp;W107&amp;CHAR(10)&amp;"""")))=TRUE)),"FORMAT_CHAR",IF(LEFT(G107,4)="{TEX","TEXT","UNK")))))))))))))))))))))))))</f>
        <v>UNK</v>
      </c>
      <c r="V107" s="127" t="b" cm="1">
        <f t="array" aca="1" ref="V107" ca="1">IF(OR(LEN(F107)&gt;P107+1),FALSE,IF(LEFT(G107,5)="{TEXT",TRUE,IF(AND(ISBLANK(F107)=FALSE,G107="{DATE_TEXT-YYYY-MM-DD}",LEN(F107)&lt;&gt;10),FALSE,IF(AND(ISBLANK(F107)=FALSE,ISNUMBER(SUMPRODUCT(SEARCH(MID(F107,ROW(INDIRECT("1:"&amp;LEN(TRIM(F107)))),1)," "&amp;W107&amp;CHAR(10)&amp;"""")))=FALSE),FALSE,TRUE))))</f>
        <v>1</v>
      </c>
      <c r="W107" s="128" t="str">
        <f>IF(G107="{Applicable/N/A}","N/Aplicable",IF(E107="Designated Entity LEI","ABCDEFGHIJKLMNOPQRSTUVWXYZ0123456789",IF(OR(G107="{ISIN}",G107="{LEI}"),";ABCDEFGHIJKLMNOPQRSTUVWXYZ0123456789",IF(G107="{Master Trust/Other}","Master TuOhe",IF(E107="Securitisation type","Privateublc",IF(LEFT(G107,4)="{CA_",Val!B$21,IF(G107="{COUNTRY_EU_LIST}"," ;abcdefghijklmnopqrstuvwxyzABCDEFGHIJKLMNOPQRSTUVWXYZ0123456789",IF(OR(G107="{NOTIFICATION ID}",G107="{SECURITISATION ID}"),Val!B$15,IF(G107="{COUNTRY_EU}"," ;abcdefghijklmnopqrstuvwxyzABCDEFGHIJKLMNOPQRSTUVWXYZ",IF(G107="{Confirmed/Unconfirmed}","ConfirmedUnc",IF(G107="{Confirmed/Unconfirmed/N/A}","Confirmed/UncNA",IF(LEFT(G107,4)="{DAT","0123456789-",IF(LEFT(G107,4)="{Y/N","YN",IF(OR(LEFT(G107,4)="{N/A",LEFT(G107,4)="{LIS",LEFT(G107,4)="{No ",LEFT(G107,4)="{SEC",LEFT(G107,4)="{Mas"),Val!B$20,IF(LEFT(G107,4)="{TEX",Val!B$21,IF(LEFT(G107,4)="{ALP",Val!B$20,IF(LEFT(G107,4)="{COU",Val!B$20)))))))))))))))))</f>
        <v>ConfirmedUnc</v>
      </c>
      <c r="X107" s="133"/>
      <c r="Y107" s="133"/>
      <c r="Z107" s="133"/>
      <c r="AA107" s="133"/>
      <c r="AB107" s="135"/>
      <c r="AC107" s="135"/>
      <c r="AD107" s="133"/>
      <c r="AE107" s="133"/>
      <c r="AF107" s="133"/>
      <c r="AG107" s="130" t="s">
        <v>892</v>
      </c>
      <c r="AH107" s="133"/>
      <c r="AI107" s="118"/>
      <c r="AJ107" s="133"/>
      <c r="AK107" s="76"/>
    </row>
    <row r="108" spans="1:37" s="2" customFormat="1" ht="120.75" x14ac:dyDescent="0.25">
      <c r="A108" s="15" t="s">
        <v>1257</v>
      </c>
      <c r="B108" s="16" t="s">
        <v>469</v>
      </c>
      <c r="C108" s="30" t="s">
        <v>436</v>
      </c>
      <c r="D108" s="31" t="s">
        <v>46</v>
      </c>
      <c r="E108" s="26" t="s">
        <v>443</v>
      </c>
      <c r="F108" s="63" t="s">
        <v>1477</v>
      </c>
      <c r="G108" s="110" t="s">
        <v>114</v>
      </c>
      <c r="H108" s="158"/>
      <c r="I108" s="89" t="s">
        <v>1336</v>
      </c>
      <c r="J108" s="148" t="s">
        <v>439</v>
      </c>
      <c r="K108" s="146" t="s">
        <v>440</v>
      </c>
      <c r="L108" s="146" t="s">
        <v>441</v>
      </c>
      <c r="M108" s="146" t="s">
        <v>171</v>
      </c>
      <c r="N108" s="164" t="s">
        <v>423</v>
      </c>
      <c r="O108" s="127">
        <f t="shared" ca="1" si="5"/>
        <v>1</v>
      </c>
      <c r="P108" s="127">
        <v>5000</v>
      </c>
      <c r="Q108" s="128" t="str">
        <f ca="1">IF(AND(E108="Last notification date",MONTH(TODAY())&gt;9,DAY(TODAY())&gt;9),YEAR(TODAY())&amp;"-"&amp;MONTH(TODAY())&amp;"-"&amp;DAY(TODAY()),IF(AND(E108="Last notification date",MONTH(TODAY())&lt;9,DAY(TODAY())&lt;10),YEAR(TODAY())&amp;"-0"&amp;MONTH(TODAY())&amp;"-0"&amp;DAY(TODAY()),IF(AND(E108="Last notification date",MONTH(TODAY())&gt;9,DAY(TODAY())&lt;10),YEAR(TODAY())&amp;"-"&amp;MONTH(TODAY())&amp;"-0"&amp;DAY(TODAY()),IF(AND(E108="Last notification date",MONTH(TODAY())&lt;10,DAY(TODAY())&gt;9),YEAR(TODAY())&amp;"-0"&amp;MONTH(TODAY())&amp;"-"&amp;DAY(TODAY()),IF(LEFT(G108,4)="{SEC","SEC ID",IF(LEFT(G108,4)="{DAT","DATE",IF(LEFT(G108,4)="{TEX",Val!B$21,IF(LEFT(G108,4)="{ALP",Val!B$20,IF(LEFT(G108,4)="{COU",Val!B$20,IF(OR(LEFT(G108,4)="{ISI",LEFT(G108,4)="{LEI"),Val!B$17,IF(OR(LEFT(G108,4)="{CA_",LEFT(G108,4)="{Mas",LEFT(G108,4)="{Y/N",LEFT(G108,4)="{No ",LEFT(G108,4)="{N/A",LEFT(G108,4)="{Con",LEFT(G108,4)="{LIS"),"LIST","")))))))))))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08" s="127">
        <f t="shared" si="6"/>
        <v>213</v>
      </c>
      <c r="S108" s="129"/>
      <c r="T108" s="127" t="str">
        <f t="shared" si="7"/>
        <v>UNK</v>
      </c>
      <c r="U108" s="127" t="str" cm="1">
        <f t="array" aca="1" ref="U108" ca="1">IF(AND(E108="Payment exemption explanation",ISBLANK(F108)=FALSE,F$77="Confirmed"),"FORMAT",IF(AND(E108="Historical Default and Loss Performance Data location",F$3="Public",ISBLANK(F108)=TRUE),"FORMAT",IF(AND(E107="Subject to severe clawback",F107="Y",ISBLANK(F108)=TRUE),"FORMAT",IF(AND(E107="Subject to severe clawback",F107="N",ISBLANK(F108)=FALSE),"FORMAT",IF(AND(OR(E108="Credit granting criteria supervision comment",E108="Credit granting criteria compliance comment"),ISBLANK(F108)=FALSE,OR(AND(F$34="N",E503="Originator (or original lender) is not a Credit institution"),AND(F$37="N",E$37="Originator (or original lender) is not a Credit institution"))),"FORMAT_S17",IF(AND(C108="STSS60",E108="Location of Liability cash flow model",ISBLANK(F108)=TRUE,F$3="Public"),"FORMAT_S60",IF(AND(C108="STSS58",E108="Historical Default and Loss Performance Data location",ISBLANK(F108)=TRUE,F$3="Public"),"FORMAT_S37",IF(AND(E108="Sponsor LEI",ISBLANK(F108)=TRUE,ISBLANK(F$8)=TRUE),"FORMAT_LEI",IF(AND(E108="Originator LEI",ISBLANK(F108)=TRUE,ISBLANK(F$11)=TRUE),"FORMAT_LEI",IF(OR(T108="EMPTY",P108+1&lt;LEN(F108),AND(G107="{Confirmed/Unconfirmed/N/A}",S108="N/A",F107="N/A",F108&lt;&gt;"")),"FORMAT",IF(OR(AND(E108="Non-ABCP securitisation unique identifier",MID(F108,21,1)&lt;&gt;"N"),AND(E108="ABCP transaction unique identifier",MID(F108,21,1)&lt;&gt;"T"),AND(E108="ABCP programme unique identifier",MID(F108,21,1)&lt;&gt;"P")),"FORMAT_SEC_ID",IF(AND(E108="Underlying exposures classification",F108&lt;&gt;"residential mortgages",F108&lt;&gt;"commercial mortgages",F108&lt;&gt;"credit facilities provided to individuals for personal, family or household consumption purposes",F108&lt;&gt;"credit facilities, including loans and leases, provided to any type of enterprise or corporation",F108&lt;&gt;"auto loans/leases",F108&lt;&gt;"credit-card receivables",F108&lt;&gt;"trade receivables",F108&lt;&gt;"others"),"FORMAT_LIST",IF(AND(E108="Instrument code",LEN(F108)-LEN(SUBSTITUTE(F108,";",""))&lt;&gt;LEN(F107)-LEN(SUBSTITUTE(F107,";",""))),"FORMAT_;",IF(AND(E108="Sponsor country (if multiple countries)",LEN(F108)-LEN(SUBSTITUTE(F108,";",""))&lt;&gt;LEN(F$11)-LEN(SUBSTITUTE(F$11,";",""))),"FORMAT_;",IF(AND(E108="Sponsor country (if multiple countries)",ISBLANK(F108)=FALSE,LEN(F108)-LEN(SUBSTITUTE(F108,";",""))=0),"FORMAT_;",IF(AND(E108="Sponsor country (if multiple countries)",ISBLANK(F108)=TRUE,LEN(F$11)-LEN(SUBSTITUTE(F$11,";",""))&lt;&gt;0),"FORMAT_;",IF(AND(E108="Originator country  (if multiple countries)",LEN(F108)-LEN(SUBSTITUTE(F108,";",""))&lt;&gt;0,ISBLANK(F108)=FALSE,LEN(F108)-LEN(SUBSTITUTE(F108,";",""))&lt;&gt;LEN(F$8)-LEN(SUBSTITUTE(F$8,";",""))),"FORMAT_;",IF(AND(E108="Originator country  (if multiple countries)",ISBLANK(F108)=FALSE,LEN(F108)-LEN(SUBSTITUTE(F108,";",""))=0),"FORMAT_;",IF(AND(E108="Originator country  (if multiple countries)",ISBLANK(F108)=TRUE,LEN(F$8)-LEN(SUBSTITUTE(F$8,";",""))&lt;&gt;0),"FORMAT_;",IF(AND(E108="Original lender country (if multiple countries)",ISBLANK(F108)=FALSE,LEN(F108)-LEN(SUBSTITUTE(F108,";",""))&lt;&gt;0,LEN(F108)-LEN(SUBSTITUTE(F108,";",""))&lt;&gt;LEN(F$14)-LEN(SUBSTITUTE(F$14,";",""))),"FORMAT_;",IF(AND(E108="Original lender country (if multiple countries)",ISBLANK(F108)=TRUE,LEN(F$14)-LEN(SUBSTITUTE(F$14,";",""))&lt;&gt;0),"FORMAT_;",IF(AND(E108="Original lender country (if multiple countries)",ISBLANK(F108)=FALSE,LEN(F108)-LEN(SUBSTITUTE(F108,";",""))=0),"FORMAT_;",IF(OR(AND(E108="Designated Entity LEI",LEN(F108)&lt;&gt;20),AND(G108="{LEI}",LEN(F108)&lt;&gt;0,LEN(F108)&lt;20),AND(G108="{ISIN}",LEN(F108)&lt;&gt;0,LEN(F108)&lt;12),AND(LEN(F108)&lt;&gt;20,E108="Retaining entity LEI",ISBLANK(F108)=FALSE),AND(E108="Instrument ISIN",ISBLANK(F108)=FALSE,LEN(F108)&gt;0,LEN(F108)&lt;11),AND(D108="M",LEFT(G108,4)="{DAT",LEN(F108)&lt;&gt;10)),"FORMAT_LEN",IF(OR(AND(F108&lt;&gt;"",LEFT(G108,4)&lt;&gt;"{TEX",ISNUMBER(SUMPRODUCT(FIND(MID(F108,ROW(INDIRECT("1:"&amp;LEN(F108))),1),W108)))=FALSE),AND(F108&lt;&gt;"",LEFT(G108,4)&lt;&gt;"{TEX",ISERROR(SUMPRODUCT(SEARCH(MID(F108,ROW(INDIRECT("1:"&amp;LEN(TRIM(F108)))),1)," "&amp;W108&amp;CHAR(10)&amp;"""")))=TRUE)),"FORMAT_CHAR",IF(LEFT(G108,4)="{TEX","TEXT","UNK")))))))))))))))))))))))))</f>
        <v>TEXT</v>
      </c>
      <c r="V108" s="127" t="b" cm="1">
        <f t="array" aca="1" ref="V108" ca="1">IF(OR(LEN(F108)&gt;P108+1),FALSE,IF(LEFT(G108,5)="{TEXT",TRUE,IF(AND(ISBLANK(F108)=FALSE,G108="{DATE_TEXT-YYYY-MM-DD}",LEN(F108)&lt;&gt;10),FALSE,IF(AND(ISBLANK(F108)=FALSE,ISNUMBER(SUMPRODUCT(SEARCH(MID(F108,ROW(INDIRECT("1:"&amp;LEN(TRIM(F108)))),1)," "&amp;W108&amp;CHAR(10)&amp;"""")))=FALSE),FALSE,TRUE))))</f>
        <v>1</v>
      </c>
      <c r="W108" s="128" t="str">
        <f>IF(G108="{Applicable/N/A}","N/Aplicable",IF(E108="Designated Entity LEI","ABCDEFGHIJKLMNOPQRSTUVWXYZ0123456789",IF(OR(G108="{ISIN}",G108="{LEI}"),";ABCDEFGHIJKLMNOPQRSTUVWXYZ0123456789",IF(G108="{Master Trust/Other}","Master TuOhe",IF(E108="Securitisation type","Privateublc",IF(LEFT(G108,4)="{CA_",Val!B$21,IF(G108="{COUNTRY_EU_LIST}"," ;abcdefghijklmnopqrstuvwxyzABCDEFGHIJKLMNOPQRSTUVWXYZ0123456789",IF(OR(G108="{NOTIFICATION ID}",G108="{SECURITISATION ID}"),Val!B$15,IF(G108="{COUNTRY_EU}"," ;abcdefghijklmnopqrstuvwxyzABCDEFGHIJKLMNOPQRSTUVWXYZ",IF(G108="{Confirmed/Unconfirmed}","ConfirmedUnc",IF(G108="{Confirmed/Unconfirmed/N/A}","Confirmed/UncNA",IF(LEFT(G108,4)="{DAT","0123456789-",IF(LEFT(G108,4)="{Y/N","YN",IF(OR(LEFT(G108,4)="{N/A",LEFT(G108,4)="{LIS",LEFT(G108,4)="{No ",LEFT(G108,4)="{SEC",LEFT(G108,4)="{Mas"),Val!B$20,IF(LEFT(G108,4)="{TEX",Val!B$21,IF(LEFT(G108,4)="{ALP",Val!B$20,IF(LEFT(G108,4)="{COU",Val!B$20)))))))))))))))))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08" s="133"/>
      <c r="Y108" s="133"/>
      <c r="Z108" s="133"/>
      <c r="AA108" s="133"/>
      <c r="AB108" s="135"/>
      <c r="AC108" s="135"/>
      <c r="AD108" s="133"/>
      <c r="AE108" s="133"/>
      <c r="AF108" s="133"/>
      <c r="AG108" s="130" t="s">
        <v>893</v>
      </c>
      <c r="AH108" s="133"/>
      <c r="AI108" s="118"/>
      <c r="AJ108" s="133"/>
      <c r="AK108" s="76"/>
    </row>
    <row r="109" spans="1:37" s="2" customFormat="1" ht="105" x14ac:dyDescent="0.25">
      <c r="A109" s="15" t="s">
        <v>1258</v>
      </c>
      <c r="B109" s="16" t="s">
        <v>471</v>
      </c>
      <c r="C109" s="20" t="s">
        <v>445</v>
      </c>
      <c r="D109" s="21" t="s">
        <v>52</v>
      </c>
      <c r="E109" s="22" t="s">
        <v>446</v>
      </c>
      <c r="F109" s="59" t="s">
        <v>175</v>
      </c>
      <c r="G109" s="60" t="s">
        <v>190</v>
      </c>
      <c r="H109" s="156" t="s">
        <v>447</v>
      </c>
      <c r="I109" s="94" t="s">
        <v>1374</v>
      </c>
      <c r="J109" s="137" t="s">
        <v>448</v>
      </c>
      <c r="K109" s="139" t="s">
        <v>449</v>
      </c>
      <c r="L109" s="139" t="s">
        <v>450</v>
      </c>
      <c r="M109" s="139" t="s">
        <v>171</v>
      </c>
      <c r="N109" s="141" t="s">
        <v>423</v>
      </c>
      <c r="O109" s="127">
        <f t="shared" ca="1" si="5"/>
        <v>1</v>
      </c>
      <c r="P109" s="127">
        <v>12</v>
      </c>
      <c r="Q109" s="128" t="str">
        <f ca="1">IF(AND(E109="Last notification date",MONTH(TODAY())&gt;9,DAY(TODAY())&gt;9),YEAR(TODAY())&amp;"-"&amp;MONTH(TODAY())&amp;"-"&amp;DAY(TODAY()),IF(AND(E109="Last notification date",MONTH(TODAY())&lt;9,DAY(TODAY())&lt;10),YEAR(TODAY())&amp;"-0"&amp;MONTH(TODAY())&amp;"-0"&amp;DAY(TODAY()),IF(AND(E109="Last notification date",MONTH(TODAY())&gt;9,DAY(TODAY())&lt;10),YEAR(TODAY())&amp;"-"&amp;MONTH(TODAY())&amp;"-0"&amp;DAY(TODAY()),IF(AND(E109="Last notification date",MONTH(TODAY())&lt;10,DAY(TODAY())&gt;9),YEAR(TODAY())&amp;"-0"&amp;MONTH(TODAY())&amp;"-"&amp;DAY(TODAY()),IF(LEFT(G109,4)="{SEC","SEC ID",IF(LEFT(G109,4)="{DAT","DATE",IF(LEFT(G109,4)="{TEX",Val!B$21,IF(LEFT(G109,4)="{ALP",Val!B$20,IF(LEFT(G109,4)="{COU",Val!B$20,IF(OR(LEFT(G109,4)="{ISI",LEFT(G109,4)="{LEI"),Val!B$17,IF(OR(LEFT(G109,4)="{CA_",LEFT(G109,4)="{Mas",LEFT(G109,4)="{Y/N",LEFT(G109,4)="{No ",LEFT(G109,4)="{N/A",LEFT(G109,4)="{Con",LEFT(G109,4)="{LIS"),"LIST","")))))))))))</f>
        <v>LIST</v>
      </c>
      <c r="R109" s="127">
        <f t="shared" si="6"/>
        <v>9</v>
      </c>
      <c r="S109" s="129"/>
      <c r="T109" s="127" t="str">
        <f t="shared" si="7"/>
        <v>UNK</v>
      </c>
      <c r="U109" s="127" t="str" cm="1">
        <f t="array" aca="1" ref="U109" ca="1">IF(AND(E109="Payment exemption explanation",ISBLANK(F109)=FALSE,F$77="Confirmed"),"FORMAT",IF(AND(E109="Historical Default and Loss Performance Data location",F$3="Public",ISBLANK(F109)=TRUE),"FORMAT",IF(AND(E108="Subject to severe clawback",F108="Y",ISBLANK(F109)=TRUE),"FORMAT",IF(AND(E108="Subject to severe clawback",F108="N",ISBLANK(F109)=FALSE),"FORMAT",IF(AND(OR(E109="Credit granting criteria supervision comment",E109="Credit granting criteria compliance comment"),ISBLANK(F109)=FALSE,OR(AND(F$34="N",E504="Originator (or original lender) is not a Credit institution"),AND(F$37="N",E$37="Originator (or original lender) is not a Credit institution"))),"FORMAT_S17",IF(AND(C109="STSS60",E109="Location of Liability cash flow model",ISBLANK(F109)=TRUE,F$3="Public"),"FORMAT_S60",IF(AND(C109="STSS58",E109="Historical Default and Loss Performance Data location",ISBLANK(F109)=TRUE,F$3="Public"),"FORMAT_S37",IF(AND(E109="Sponsor LEI",ISBLANK(F109)=TRUE,ISBLANK(F$8)=TRUE),"FORMAT_LEI",IF(AND(E109="Originator LEI",ISBLANK(F109)=TRUE,ISBLANK(F$11)=TRUE),"FORMAT_LEI",IF(OR(T109="EMPTY",P109+1&lt;LEN(F109),AND(G108="{Confirmed/Unconfirmed/N/A}",S109="N/A",F108="N/A",F109&lt;&gt;"")),"FORMAT",IF(OR(AND(E109="Non-ABCP securitisation unique identifier",MID(F109,21,1)&lt;&gt;"N"),AND(E109="ABCP transaction unique identifier",MID(F109,21,1)&lt;&gt;"T"),AND(E109="ABCP programme unique identifier",MID(F109,21,1)&lt;&gt;"P")),"FORMAT_SEC_ID",IF(AND(E109="Underlying exposures classification",F109&lt;&gt;"residential mortgages",F109&lt;&gt;"commercial mortgages",F109&lt;&gt;"credit facilities provided to individuals for personal, family or household consumption purposes",F109&lt;&gt;"credit facilities, including loans and leases, provided to any type of enterprise or corporation",F109&lt;&gt;"auto loans/leases",F109&lt;&gt;"credit-card receivables",F109&lt;&gt;"trade receivables",F109&lt;&gt;"others"),"FORMAT_LIST",IF(AND(E109="Instrument code",LEN(F109)-LEN(SUBSTITUTE(F109,";",""))&lt;&gt;LEN(F108)-LEN(SUBSTITUTE(F108,";",""))),"FORMAT_;",IF(AND(E109="Sponsor country (if multiple countries)",LEN(F109)-LEN(SUBSTITUTE(F109,";",""))&lt;&gt;LEN(F$11)-LEN(SUBSTITUTE(F$11,";",""))),"FORMAT_;",IF(AND(E109="Sponsor country (if multiple countries)",ISBLANK(F109)=FALSE,LEN(F109)-LEN(SUBSTITUTE(F109,";",""))=0),"FORMAT_;",IF(AND(E109="Sponsor country (if multiple countries)",ISBLANK(F109)=TRUE,LEN(F$11)-LEN(SUBSTITUTE(F$11,";",""))&lt;&gt;0),"FORMAT_;",IF(AND(E109="Originator country  (if multiple countries)",LEN(F109)-LEN(SUBSTITUTE(F109,";",""))&lt;&gt;0,ISBLANK(F109)=FALSE,LEN(F109)-LEN(SUBSTITUTE(F109,";",""))&lt;&gt;LEN(F$8)-LEN(SUBSTITUTE(F$8,";",""))),"FORMAT_;",IF(AND(E109="Originator country  (if multiple countries)",ISBLANK(F109)=FALSE,LEN(F109)-LEN(SUBSTITUTE(F109,";",""))=0),"FORMAT_;",IF(AND(E109="Originator country  (if multiple countries)",ISBLANK(F109)=TRUE,LEN(F$8)-LEN(SUBSTITUTE(F$8,";",""))&lt;&gt;0),"FORMAT_;",IF(AND(E109="Original lender country (if multiple countries)",ISBLANK(F109)=FALSE,LEN(F109)-LEN(SUBSTITUTE(F109,";",""))&lt;&gt;0,LEN(F109)-LEN(SUBSTITUTE(F109,";",""))&lt;&gt;LEN(F$14)-LEN(SUBSTITUTE(F$14,";",""))),"FORMAT_;",IF(AND(E109="Original lender country (if multiple countries)",ISBLANK(F109)=TRUE,LEN(F$14)-LEN(SUBSTITUTE(F$14,";",""))&lt;&gt;0),"FORMAT_;",IF(AND(E109="Original lender country (if multiple countries)",ISBLANK(F109)=FALSE,LEN(F109)-LEN(SUBSTITUTE(F109,";",""))=0),"FORMAT_;",IF(OR(AND(E109="Designated Entity LEI",LEN(F109)&lt;&gt;20),AND(G109="{LEI}",LEN(F109)&lt;&gt;0,LEN(F109)&lt;20),AND(G109="{ISIN}",LEN(F109)&lt;&gt;0,LEN(F109)&lt;12),AND(LEN(F109)&lt;&gt;20,E109="Retaining entity LEI",ISBLANK(F109)=FALSE),AND(E109="Instrument ISIN",ISBLANK(F109)=FALSE,LEN(F109)&gt;0,LEN(F109)&lt;11),AND(D109="M",LEFT(G109,4)="{DAT",LEN(F109)&lt;&gt;10)),"FORMAT_LEN",IF(OR(AND(F109&lt;&gt;"",LEFT(G109,4)&lt;&gt;"{TEX",ISNUMBER(SUMPRODUCT(FIND(MID(F109,ROW(INDIRECT("1:"&amp;LEN(F109))),1),W109)))=FALSE),AND(F109&lt;&gt;"",LEFT(G109,4)&lt;&gt;"{TEX",ISERROR(SUMPRODUCT(SEARCH(MID(F109,ROW(INDIRECT("1:"&amp;LEN(TRIM(F109)))),1)," "&amp;W109&amp;CHAR(10)&amp;"""")))=TRUE)),"FORMAT_CHAR",IF(LEFT(G109,4)="{TEX","TEXT","UNK")))))))))))))))))))))))))</f>
        <v>UNK</v>
      </c>
      <c r="V109" s="127" t="b" cm="1">
        <f t="array" aca="1" ref="V109" ca="1">IF(OR(LEN(F109)&gt;P109+1),FALSE,IF(LEFT(G109,5)="{TEXT",TRUE,IF(AND(ISBLANK(F109)=FALSE,G109="{DATE_TEXT-YYYY-MM-DD}",LEN(F109)&lt;&gt;10),FALSE,IF(AND(ISBLANK(F109)=FALSE,ISNUMBER(SUMPRODUCT(SEARCH(MID(F109,ROW(INDIRECT("1:"&amp;LEN(TRIM(F109)))),1)," "&amp;W109&amp;CHAR(10)&amp;"""")))=FALSE),FALSE,TRUE))))</f>
        <v>1</v>
      </c>
      <c r="W109" s="128" t="str">
        <f>IF(G109="{Applicable/N/A}","N/Aplicable",IF(E109="Designated Entity LEI","ABCDEFGHIJKLMNOPQRSTUVWXYZ0123456789",IF(OR(G109="{ISIN}",G109="{LEI}"),";ABCDEFGHIJKLMNOPQRSTUVWXYZ0123456789",IF(G109="{Master Trust/Other}","Master TuOhe",IF(E109="Securitisation type","Privateublc",IF(LEFT(G109,4)="{CA_",Val!B$21,IF(G109="{COUNTRY_EU_LIST}"," ;abcdefghijklmnopqrstuvwxyzABCDEFGHIJKLMNOPQRSTUVWXYZ0123456789",IF(OR(G109="{NOTIFICATION ID}",G109="{SECURITISATION ID}"),Val!B$15,IF(G109="{COUNTRY_EU}"," ;abcdefghijklmnopqrstuvwxyzABCDEFGHIJKLMNOPQRSTUVWXYZ",IF(G109="{Confirmed/Unconfirmed}","ConfirmedUnc",IF(G109="{Confirmed/Unconfirmed/N/A}","Confirmed/UncNA",IF(LEFT(G109,4)="{DAT","0123456789-",IF(LEFT(G109,4)="{Y/N","YN",IF(OR(LEFT(G109,4)="{N/A",LEFT(G109,4)="{LIS",LEFT(G109,4)="{No ",LEFT(G109,4)="{SEC",LEFT(G109,4)="{Mas"),Val!B$20,IF(LEFT(G109,4)="{TEX",Val!B$21,IF(LEFT(G109,4)="{ALP",Val!B$20,IF(LEFT(G109,4)="{COU",Val!B$20)))))))))))))))))</f>
        <v>ConfirmedUnc</v>
      </c>
      <c r="X109" s="133"/>
      <c r="Y109" s="133"/>
      <c r="Z109" s="133"/>
      <c r="AA109" s="133"/>
      <c r="AB109" s="135"/>
      <c r="AC109" s="135"/>
      <c r="AD109" s="133"/>
      <c r="AE109" s="133"/>
      <c r="AF109" s="133"/>
      <c r="AG109" s="130" t="s">
        <v>887</v>
      </c>
      <c r="AH109" s="133"/>
      <c r="AI109" s="118"/>
      <c r="AJ109" s="133"/>
      <c r="AK109" s="76"/>
    </row>
    <row r="110" spans="1:37" s="2" customFormat="1" ht="120.75" x14ac:dyDescent="0.25">
      <c r="A110" s="15" t="s">
        <v>1259</v>
      </c>
      <c r="B110" s="16" t="s">
        <v>474</v>
      </c>
      <c r="C110" s="30" t="s">
        <v>445</v>
      </c>
      <c r="D110" s="31" t="s">
        <v>46</v>
      </c>
      <c r="E110" s="26" t="s">
        <v>452</v>
      </c>
      <c r="F110" s="63" t="s">
        <v>1505</v>
      </c>
      <c r="G110" s="110" t="s">
        <v>114</v>
      </c>
      <c r="H110" s="158"/>
      <c r="I110" s="89" t="s">
        <v>1336</v>
      </c>
      <c r="J110" s="148" t="s">
        <v>448</v>
      </c>
      <c r="K110" s="146" t="s">
        <v>449</v>
      </c>
      <c r="L110" s="146" t="s">
        <v>450</v>
      </c>
      <c r="M110" s="146" t="s">
        <v>171</v>
      </c>
      <c r="N110" s="164" t="s">
        <v>423</v>
      </c>
      <c r="O110" s="127">
        <f t="shared" ca="1" si="5"/>
        <v>1</v>
      </c>
      <c r="P110" s="127">
        <v>5000</v>
      </c>
      <c r="Q110" s="128" t="str">
        <f ca="1">IF(AND(E110="Last notification date",MONTH(TODAY())&gt;9,DAY(TODAY())&gt;9),YEAR(TODAY())&amp;"-"&amp;MONTH(TODAY())&amp;"-"&amp;DAY(TODAY()),IF(AND(E110="Last notification date",MONTH(TODAY())&lt;9,DAY(TODAY())&lt;10),YEAR(TODAY())&amp;"-0"&amp;MONTH(TODAY())&amp;"-0"&amp;DAY(TODAY()),IF(AND(E110="Last notification date",MONTH(TODAY())&gt;9,DAY(TODAY())&lt;10),YEAR(TODAY())&amp;"-"&amp;MONTH(TODAY())&amp;"-0"&amp;DAY(TODAY()),IF(AND(E110="Last notification date",MONTH(TODAY())&lt;10,DAY(TODAY())&gt;9),YEAR(TODAY())&amp;"-0"&amp;MONTH(TODAY())&amp;"-"&amp;DAY(TODAY()),IF(LEFT(G110,4)="{SEC","SEC ID",IF(LEFT(G110,4)="{DAT","DATE",IF(LEFT(G110,4)="{TEX",Val!B$21,IF(LEFT(G110,4)="{ALP",Val!B$20,IF(LEFT(G110,4)="{COU",Val!B$20,IF(OR(LEFT(G110,4)="{ISI",LEFT(G110,4)="{LEI"),Val!B$17,IF(OR(LEFT(G110,4)="{CA_",LEFT(G110,4)="{Mas",LEFT(G110,4)="{Y/N",LEFT(G110,4)="{No ",LEFT(G110,4)="{N/A",LEFT(G110,4)="{Con",LEFT(G110,4)="{LIS"),"LIST","")))))))))))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10" s="127">
        <f t="shared" si="6"/>
        <v>247</v>
      </c>
      <c r="S110" s="129"/>
      <c r="T110" s="127" t="str">
        <f t="shared" si="7"/>
        <v>UNK</v>
      </c>
      <c r="U110" s="127" t="str" cm="1">
        <f t="array" aca="1" ref="U110" ca="1">IF(AND(E110="Payment exemption explanation",ISBLANK(F110)=FALSE,F$77="Confirmed"),"FORMAT",IF(AND(E110="Historical Default and Loss Performance Data location",F$3="Public",ISBLANK(F110)=TRUE),"FORMAT",IF(AND(E109="Subject to severe clawback",F109="Y",ISBLANK(F110)=TRUE),"FORMAT",IF(AND(E109="Subject to severe clawback",F109="N",ISBLANK(F110)=FALSE),"FORMAT",IF(AND(OR(E110="Credit granting criteria supervision comment",E110="Credit granting criteria compliance comment"),ISBLANK(F110)=FALSE,OR(AND(F$34="N",E505="Originator (or original lender) is not a Credit institution"),AND(F$37="N",E$37="Originator (or original lender) is not a Credit institution"))),"FORMAT_S17",IF(AND(C110="STSS60",E110="Location of Liability cash flow model",ISBLANK(F110)=TRUE,F$3="Public"),"FORMAT_S60",IF(AND(C110="STSS58",E110="Historical Default and Loss Performance Data location",ISBLANK(F110)=TRUE,F$3="Public"),"FORMAT_S37",IF(AND(E110="Sponsor LEI",ISBLANK(F110)=TRUE,ISBLANK(F$8)=TRUE),"FORMAT_LEI",IF(AND(E110="Originator LEI",ISBLANK(F110)=TRUE,ISBLANK(F$11)=TRUE),"FORMAT_LEI",IF(OR(T110="EMPTY",P110+1&lt;LEN(F110),AND(G109="{Confirmed/Unconfirmed/N/A}",S110="N/A",F109="N/A",F110&lt;&gt;"")),"FORMAT",IF(OR(AND(E110="Non-ABCP securitisation unique identifier",MID(F110,21,1)&lt;&gt;"N"),AND(E110="ABCP transaction unique identifier",MID(F110,21,1)&lt;&gt;"T"),AND(E110="ABCP programme unique identifier",MID(F110,21,1)&lt;&gt;"P")),"FORMAT_SEC_ID",IF(AND(E110="Underlying exposures classification",F110&lt;&gt;"residential mortgages",F110&lt;&gt;"commercial mortgages",F110&lt;&gt;"credit facilities provided to individuals for personal, family or household consumption purposes",F110&lt;&gt;"credit facilities, including loans and leases, provided to any type of enterprise or corporation",F110&lt;&gt;"auto loans/leases",F110&lt;&gt;"credit-card receivables",F110&lt;&gt;"trade receivables",F110&lt;&gt;"others"),"FORMAT_LIST",IF(AND(E110="Instrument code",LEN(F110)-LEN(SUBSTITUTE(F110,";",""))&lt;&gt;LEN(F109)-LEN(SUBSTITUTE(F109,";",""))),"FORMAT_;",IF(AND(E110="Sponsor country (if multiple countries)",LEN(F110)-LEN(SUBSTITUTE(F110,";",""))&lt;&gt;LEN(F$11)-LEN(SUBSTITUTE(F$11,";",""))),"FORMAT_;",IF(AND(E110="Sponsor country (if multiple countries)",ISBLANK(F110)=FALSE,LEN(F110)-LEN(SUBSTITUTE(F110,";",""))=0),"FORMAT_;",IF(AND(E110="Sponsor country (if multiple countries)",ISBLANK(F110)=TRUE,LEN(F$11)-LEN(SUBSTITUTE(F$11,";",""))&lt;&gt;0),"FORMAT_;",IF(AND(E110="Originator country  (if multiple countries)",LEN(F110)-LEN(SUBSTITUTE(F110,";",""))&lt;&gt;0,ISBLANK(F110)=FALSE,LEN(F110)-LEN(SUBSTITUTE(F110,";",""))&lt;&gt;LEN(F$8)-LEN(SUBSTITUTE(F$8,";",""))),"FORMAT_;",IF(AND(E110="Originator country  (if multiple countries)",ISBLANK(F110)=FALSE,LEN(F110)-LEN(SUBSTITUTE(F110,";",""))=0),"FORMAT_;",IF(AND(E110="Originator country  (if multiple countries)",ISBLANK(F110)=TRUE,LEN(F$8)-LEN(SUBSTITUTE(F$8,";",""))&lt;&gt;0),"FORMAT_;",IF(AND(E110="Original lender country (if multiple countries)",ISBLANK(F110)=FALSE,LEN(F110)-LEN(SUBSTITUTE(F110,";",""))&lt;&gt;0,LEN(F110)-LEN(SUBSTITUTE(F110,";",""))&lt;&gt;LEN(F$14)-LEN(SUBSTITUTE(F$14,";",""))),"FORMAT_;",IF(AND(E110="Original lender country (if multiple countries)",ISBLANK(F110)=TRUE,LEN(F$14)-LEN(SUBSTITUTE(F$14,";",""))&lt;&gt;0),"FORMAT_;",IF(AND(E110="Original lender country (if multiple countries)",ISBLANK(F110)=FALSE,LEN(F110)-LEN(SUBSTITUTE(F110,";",""))=0),"FORMAT_;",IF(OR(AND(E110="Designated Entity LEI",LEN(F110)&lt;&gt;20),AND(G110="{LEI}",LEN(F110)&lt;&gt;0,LEN(F110)&lt;20),AND(G110="{ISIN}",LEN(F110)&lt;&gt;0,LEN(F110)&lt;12),AND(LEN(F110)&lt;&gt;20,E110="Retaining entity LEI",ISBLANK(F110)=FALSE),AND(E110="Instrument ISIN",ISBLANK(F110)=FALSE,LEN(F110)&gt;0,LEN(F110)&lt;11),AND(D110="M",LEFT(G110,4)="{DAT",LEN(F110)&lt;&gt;10)),"FORMAT_LEN",IF(OR(AND(F110&lt;&gt;"",LEFT(G110,4)&lt;&gt;"{TEX",ISNUMBER(SUMPRODUCT(FIND(MID(F110,ROW(INDIRECT("1:"&amp;LEN(F110))),1),W110)))=FALSE),AND(F110&lt;&gt;"",LEFT(G110,4)&lt;&gt;"{TEX",ISERROR(SUMPRODUCT(SEARCH(MID(F110,ROW(INDIRECT("1:"&amp;LEN(TRIM(F110)))),1)," "&amp;W110&amp;CHAR(10)&amp;"""")))=TRUE)),"FORMAT_CHAR",IF(LEFT(G110,4)="{TEX","TEXT","UNK")))))))))))))))))))))))))</f>
        <v>TEXT</v>
      </c>
      <c r="V110" s="127" t="b" cm="1">
        <f t="array" aca="1" ref="V110" ca="1">IF(OR(LEN(F110)&gt;P110+1),FALSE,IF(LEFT(G110,5)="{TEXT",TRUE,IF(AND(ISBLANK(F110)=FALSE,G110="{DATE_TEXT-YYYY-MM-DD}",LEN(F110)&lt;&gt;10),FALSE,IF(AND(ISBLANK(F110)=FALSE,ISNUMBER(SUMPRODUCT(SEARCH(MID(F110,ROW(INDIRECT("1:"&amp;LEN(TRIM(F110)))),1)," "&amp;W110&amp;CHAR(10)&amp;"""")))=FALSE),FALSE,TRUE))))</f>
        <v>1</v>
      </c>
      <c r="W110" s="128" t="str">
        <f>IF(G110="{Applicable/N/A}","N/Aplicable",IF(E110="Designated Entity LEI","ABCDEFGHIJKLMNOPQRSTUVWXYZ0123456789",IF(OR(G110="{ISIN}",G110="{LEI}"),";ABCDEFGHIJKLMNOPQRSTUVWXYZ0123456789",IF(G110="{Master Trust/Other}","Master TuOhe",IF(E110="Securitisation type","Privateublc",IF(LEFT(G110,4)="{CA_",Val!B$21,IF(G110="{COUNTRY_EU_LIST}"," ;abcdefghijklmnopqrstuvwxyzABCDEFGHIJKLMNOPQRSTUVWXYZ0123456789",IF(OR(G110="{NOTIFICATION ID}",G110="{SECURITISATION ID}"),Val!B$15,IF(G110="{COUNTRY_EU}"," ;abcdefghijklmnopqrstuvwxyzABCDEFGHIJKLMNOPQRSTUVWXYZ",IF(G110="{Confirmed/Unconfirmed}","ConfirmedUnc",IF(G110="{Confirmed/Unconfirmed/N/A}","Confirmed/UncNA",IF(LEFT(G110,4)="{DAT","0123456789-",IF(LEFT(G110,4)="{Y/N","YN",IF(OR(LEFT(G110,4)="{N/A",LEFT(G110,4)="{LIS",LEFT(G110,4)="{No ",LEFT(G110,4)="{SEC",LEFT(G110,4)="{Mas"),Val!B$20,IF(LEFT(G110,4)="{TEX",Val!B$21,IF(LEFT(G110,4)="{ALP",Val!B$20,IF(LEFT(G110,4)="{COU",Val!B$20)))))))))))))))))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10" s="133"/>
      <c r="Y110" s="133"/>
      <c r="Z110" s="133"/>
      <c r="AA110" s="133"/>
      <c r="AB110" s="135"/>
      <c r="AC110" s="135"/>
      <c r="AD110" s="133"/>
      <c r="AE110" s="133"/>
      <c r="AF110" s="133"/>
      <c r="AG110" s="130" t="s">
        <v>896</v>
      </c>
      <c r="AH110" s="133"/>
      <c r="AI110" s="118"/>
      <c r="AJ110" s="133"/>
      <c r="AK110" s="76"/>
    </row>
    <row r="111" spans="1:37" s="2" customFormat="1" ht="105" x14ac:dyDescent="0.25">
      <c r="A111" s="15" t="s">
        <v>1260</v>
      </c>
      <c r="B111" s="16" t="s">
        <v>476</v>
      </c>
      <c r="C111" s="20" t="s">
        <v>454</v>
      </c>
      <c r="D111" s="21" t="s">
        <v>52</v>
      </c>
      <c r="E111" s="22" t="s">
        <v>455</v>
      </c>
      <c r="F111" s="59" t="s">
        <v>175</v>
      </c>
      <c r="G111" s="60" t="s">
        <v>190</v>
      </c>
      <c r="H111" s="156" t="s">
        <v>456</v>
      </c>
      <c r="I111" s="94" t="s">
        <v>1374</v>
      </c>
      <c r="J111" s="137" t="s">
        <v>457</v>
      </c>
      <c r="K111" s="139" t="s">
        <v>458</v>
      </c>
      <c r="L111" s="139" t="s">
        <v>459</v>
      </c>
      <c r="M111" s="139" t="s">
        <v>171</v>
      </c>
      <c r="N111" s="141" t="s">
        <v>423</v>
      </c>
      <c r="O111" s="127">
        <f t="shared" ca="1" si="5"/>
        <v>1</v>
      </c>
      <c r="P111" s="127">
        <v>12</v>
      </c>
      <c r="Q111" s="128" t="str">
        <f ca="1">IF(AND(E111="Last notification date",MONTH(TODAY())&gt;9,DAY(TODAY())&gt;9),YEAR(TODAY())&amp;"-"&amp;MONTH(TODAY())&amp;"-"&amp;DAY(TODAY()),IF(AND(E111="Last notification date",MONTH(TODAY())&lt;9,DAY(TODAY())&lt;10),YEAR(TODAY())&amp;"-0"&amp;MONTH(TODAY())&amp;"-0"&amp;DAY(TODAY()),IF(AND(E111="Last notification date",MONTH(TODAY())&gt;9,DAY(TODAY())&lt;10),YEAR(TODAY())&amp;"-"&amp;MONTH(TODAY())&amp;"-0"&amp;DAY(TODAY()),IF(AND(E111="Last notification date",MONTH(TODAY())&lt;10,DAY(TODAY())&gt;9),YEAR(TODAY())&amp;"-0"&amp;MONTH(TODAY())&amp;"-"&amp;DAY(TODAY()),IF(LEFT(G111,4)="{SEC","SEC ID",IF(LEFT(G111,4)="{DAT","DATE",IF(LEFT(G111,4)="{TEX",Val!B$21,IF(LEFT(G111,4)="{ALP",Val!B$20,IF(LEFT(G111,4)="{COU",Val!B$20,IF(OR(LEFT(G111,4)="{ISI",LEFT(G111,4)="{LEI"),Val!B$17,IF(OR(LEFT(G111,4)="{CA_",LEFT(G111,4)="{Mas",LEFT(G111,4)="{Y/N",LEFT(G111,4)="{No ",LEFT(G111,4)="{N/A",LEFT(G111,4)="{Con",LEFT(G111,4)="{LIS"),"LIST","")))))))))))</f>
        <v>LIST</v>
      </c>
      <c r="R111" s="127">
        <f t="shared" si="6"/>
        <v>9</v>
      </c>
      <c r="S111" s="129"/>
      <c r="T111" s="127" t="str">
        <f t="shared" si="7"/>
        <v>UNK</v>
      </c>
      <c r="U111" s="127" t="str" cm="1">
        <f t="array" aca="1" ref="U111" ca="1">IF(AND(E111="Payment exemption explanation",ISBLANK(F111)=FALSE,F$77="Confirmed"),"FORMAT",IF(AND(E111="Historical Default and Loss Performance Data location",F$3="Public",ISBLANK(F111)=TRUE),"FORMAT",IF(AND(E110="Subject to severe clawback",F110="Y",ISBLANK(F111)=TRUE),"FORMAT",IF(AND(E110="Subject to severe clawback",F110="N",ISBLANK(F111)=FALSE),"FORMAT",IF(AND(OR(E111="Credit granting criteria supervision comment",E111="Credit granting criteria compliance comment"),ISBLANK(F111)=FALSE,OR(AND(F$34="N",E506="Originator (or original lender) is not a Credit institution"),AND(F$37="N",E$37="Originator (or original lender) is not a Credit institution"))),"FORMAT_S17",IF(AND(C111="STSS60",E111="Location of Liability cash flow model",ISBLANK(F111)=TRUE,F$3="Public"),"FORMAT_S60",IF(AND(C111="STSS58",E111="Historical Default and Loss Performance Data location",ISBLANK(F111)=TRUE,F$3="Public"),"FORMAT_S37",IF(AND(E111="Sponsor LEI",ISBLANK(F111)=TRUE,ISBLANK(F$8)=TRUE),"FORMAT_LEI",IF(AND(E111="Originator LEI",ISBLANK(F111)=TRUE,ISBLANK(F$11)=TRUE),"FORMAT_LEI",IF(OR(T111="EMPTY",P111+1&lt;LEN(F111),AND(G110="{Confirmed/Unconfirmed/N/A}",S111="N/A",F110="N/A",F111&lt;&gt;"")),"FORMAT",IF(OR(AND(E111="Non-ABCP securitisation unique identifier",MID(F111,21,1)&lt;&gt;"N"),AND(E111="ABCP transaction unique identifier",MID(F111,21,1)&lt;&gt;"T"),AND(E111="ABCP programme unique identifier",MID(F111,21,1)&lt;&gt;"P")),"FORMAT_SEC_ID",IF(AND(E111="Underlying exposures classification",F111&lt;&gt;"residential mortgages",F111&lt;&gt;"commercial mortgages",F111&lt;&gt;"credit facilities provided to individuals for personal, family or household consumption purposes",F111&lt;&gt;"credit facilities, including loans and leases, provided to any type of enterprise or corporation",F111&lt;&gt;"auto loans/leases",F111&lt;&gt;"credit-card receivables",F111&lt;&gt;"trade receivables",F111&lt;&gt;"others"),"FORMAT_LIST",IF(AND(E111="Instrument code",LEN(F111)-LEN(SUBSTITUTE(F111,";",""))&lt;&gt;LEN(F110)-LEN(SUBSTITUTE(F110,";",""))),"FORMAT_;",IF(AND(E111="Sponsor country (if multiple countries)",LEN(F111)-LEN(SUBSTITUTE(F111,";",""))&lt;&gt;LEN(F$11)-LEN(SUBSTITUTE(F$11,";",""))),"FORMAT_;",IF(AND(E111="Sponsor country (if multiple countries)",ISBLANK(F111)=FALSE,LEN(F111)-LEN(SUBSTITUTE(F111,";",""))=0),"FORMAT_;",IF(AND(E111="Sponsor country (if multiple countries)",ISBLANK(F111)=TRUE,LEN(F$11)-LEN(SUBSTITUTE(F$11,";",""))&lt;&gt;0),"FORMAT_;",IF(AND(E111="Originator country  (if multiple countries)",LEN(F111)-LEN(SUBSTITUTE(F111,";",""))&lt;&gt;0,ISBLANK(F111)=FALSE,LEN(F111)-LEN(SUBSTITUTE(F111,";",""))&lt;&gt;LEN(F$8)-LEN(SUBSTITUTE(F$8,";",""))),"FORMAT_;",IF(AND(E111="Originator country  (if multiple countries)",ISBLANK(F111)=FALSE,LEN(F111)-LEN(SUBSTITUTE(F111,";",""))=0),"FORMAT_;",IF(AND(E111="Originator country  (if multiple countries)",ISBLANK(F111)=TRUE,LEN(F$8)-LEN(SUBSTITUTE(F$8,";",""))&lt;&gt;0),"FORMAT_;",IF(AND(E111="Original lender country (if multiple countries)",ISBLANK(F111)=FALSE,LEN(F111)-LEN(SUBSTITUTE(F111,";",""))&lt;&gt;0,LEN(F111)-LEN(SUBSTITUTE(F111,";",""))&lt;&gt;LEN(F$14)-LEN(SUBSTITUTE(F$14,";",""))),"FORMAT_;",IF(AND(E111="Original lender country (if multiple countries)",ISBLANK(F111)=TRUE,LEN(F$14)-LEN(SUBSTITUTE(F$14,";",""))&lt;&gt;0),"FORMAT_;",IF(AND(E111="Original lender country (if multiple countries)",ISBLANK(F111)=FALSE,LEN(F111)-LEN(SUBSTITUTE(F111,";",""))=0),"FORMAT_;",IF(OR(AND(E111="Designated Entity LEI",LEN(F111)&lt;&gt;20),AND(G111="{LEI}",LEN(F111)&lt;&gt;0,LEN(F111)&lt;20),AND(G111="{ISIN}",LEN(F111)&lt;&gt;0,LEN(F111)&lt;12),AND(LEN(F111)&lt;&gt;20,E111="Retaining entity LEI",ISBLANK(F111)=FALSE),AND(E111="Instrument ISIN",ISBLANK(F111)=FALSE,LEN(F111)&gt;0,LEN(F111)&lt;11),AND(D111="M",LEFT(G111,4)="{DAT",LEN(F111)&lt;&gt;10)),"FORMAT_LEN",IF(OR(AND(F111&lt;&gt;"",LEFT(G111,4)&lt;&gt;"{TEX",ISNUMBER(SUMPRODUCT(FIND(MID(F111,ROW(INDIRECT("1:"&amp;LEN(F111))),1),W111)))=FALSE),AND(F111&lt;&gt;"",LEFT(G111,4)&lt;&gt;"{TEX",ISERROR(SUMPRODUCT(SEARCH(MID(F111,ROW(INDIRECT("1:"&amp;LEN(TRIM(F111)))),1)," "&amp;W111&amp;CHAR(10)&amp;"""")))=TRUE)),"FORMAT_CHAR",IF(LEFT(G111,4)="{TEX","TEXT","UNK")))))))))))))))))))))))))</f>
        <v>UNK</v>
      </c>
      <c r="V111" s="127" t="b" cm="1">
        <f t="array" aca="1" ref="V111" ca="1">IF(OR(LEN(F111)&gt;P111+1),FALSE,IF(LEFT(G111,5)="{TEXT",TRUE,IF(AND(ISBLANK(F111)=FALSE,G111="{DATE_TEXT-YYYY-MM-DD}",LEN(F111)&lt;&gt;10),FALSE,IF(AND(ISBLANK(F111)=FALSE,ISNUMBER(SUMPRODUCT(SEARCH(MID(F111,ROW(INDIRECT("1:"&amp;LEN(TRIM(F111)))),1)," "&amp;W111&amp;CHAR(10)&amp;"""")))=FALSE),FALSE,TRUE))))</f>
        <v>1</v>
      </c>
      <c r="W111" s="128" t="str">
        <f>IF(G111="{Applicable/N/A}","N/Aplicable",IF(E111="Designated Entity LEI","ABCDEFGHIJKLMNOPQRSTUVWXYZ0123456789",IF(OR(G111="{ISIN}",G111="{LEI}"),";ABCDEFGHIJKLMNOPQRSTUVWXYZ0123456789",IF(G111="{Master Trust/Other}","Master TuOhe",IF(E111="Securitisation type","Privateublc",IF(LEFT(G111,4)="{CA_",Val!B$21,IF(G111="{COUNTRY_EU_LIST}"," ;abcdefghijklmnopqrstuvwxyzABCDEFGHIJKLMNOPQRSTUVWXYZ0123456789",IF(OR(G111="{NOTIFICATION ID}",G111="{SECURITISATION ID}"),Val!B$15,IF(G111="{COUNTRY_EU}"," ;abcdefghijklmnopqrstuvwxyzABCDEFGHIJKLMNOPQRSTUVWXYZ",IF(G111="{Confirmed/Unconfirmed}","ConfirmedUnc",IF(G111="{Confirmed/Unconfirmed/N/A}","Confirmed/UncNA",IF(LEFT(G111,4)="{DAT","0123456789-",IF(LEFT(G111,4)="{Y/N","YN",IF(OR(LEFT(G111,4)="{N/A",LEFT(G111,4)="{LIS",LEFT(G111,4)="{No ",LEFT(G111,4)="{SEC",LEFT(G111,4)="{Mas"),Val!B$20,IF(LEFT(G111,4)="{TEX",Val!B$21,IF(LEFT(G111,4)="{ALP",Val!B$20,IF(LEFT(G111,4)="{COU",Val!B$20)))))))))))))))))</f>
        <v>ConfirmedUnc</v>
      </c>
      <c r="X111" s="133"/>
      <c r="Y111" s="133"/>
      <c r="Z111" s="133"/>
      <c r="AA111" s="133"/>
      <c r="AB111" s="135"/>
      <c r="AC111" s="135"/>
      <c r="AD111" s="133"/>
      <c r="AE111" s="133"/>
      <c r="AF111" s="133"/>
      <c r="AG111" s="130" t="s">
        <v>900</v>
      </c>
      <c r="AH111" s="133"/>
      <c r="AI111" s="118"/>
      <c r="AJ111" s="133"/>
      <c r="AK111" s="76"/>
    </row>
    <row r="112" spans="1:37" s="2" customFormat="1" ht="165" x14ac:dyDescent="0.25">
      <c r="A112" s="15" t="s">
        <v>1261</v>
      </c>
      <c r="B112" s="16" t="s">
        <v>484</v>
      </c>
      <c r="C112" s="30" t="s">
        <v>454</v>
      </c>
      <c r="D112" s="31" t="s">
        <v>46</v>
      </c>
      <c r="E112" s="26" t="s">
        <v>461</v>
      </c>
      <c r="F112" s="63" t="s">
        <v>1466</v>
      </c>
      <c r="G112" s="110" t="s">
        <v>114</v>
      </c>
      <c r="H112" s="158"/>
      <c r="I112" s="89" t="s">
        <v>1336</v>
      </c>
      <c r="J112" s="148" t="s">
        <v>457</v>
      </c>
      <c r="K112" s="146" t="s">
        <v>458</v>
      </c>
      <c r="L112" s="146" t="s">
        <v>459</v>
      </c>
      <c r="M112" s="146" t="s">
        <v>171</v>
      </c>
      <c r="N112" s="164" t="s">
        <v>423</v>
      </c>
      <c r="O112" s="127">
        <f t="shared" ca="1" si="5"/>
        <v>1</v>
      </c>
      <c r="P112" s="127">
        <v>5000</v>
      </c>
      <c r="Q112" s="128" t="str">
        <f ca="1">IF(AND(E112="Last notification date",MONTH(TODAY())&gt;9,DAY(TODAY())&gt;9),YEAR(TODAY())&amp;"-"&amp;MONTH(TODAY())&amp;"-"&amp;DAY(TODAY()),IF(AND(E112="Last notification date",MONTH(TODAY())&lt;9,DAY(TODAY())&lt;10),YEAR(TODAY())&amp;"-0"&amp;MONTH(TODAY())&amp;"-0"&amp;DAY(TODAY()),IF(AND(E112="Last notification date",MONTH(TODAY())&gt;9,DAY(TODAY())&lt;10),YEAR(TODAY())&amp;"-"&amp;MONTH(TODAY())&amp;"-0"&amp;DAY(TODAY()),IF(AND(E112="Last notification date",MONTH(TODAY())&lt;10,DAY(TODAY())&gt;9),YEAR(TODAY())&amp;"-0"&amp;MONTH(TODAY())&amp;"-"&amp;DAY(TODAY()),IF(LEFT(G112,4)="{SEC","SEC ID",IF(LEFT(G112,4)="{DAT","DATE",IF(LEFT(G112,4)="{TEX",Val!B$21,IF(LEFT(G112,4)="{ALP",Val!B$20,IF(LEFT(G112,4)="{COU",Val!B$20,IF(OR(LEFT(G112,4)="{ISI",LEFT(G112,4)="{LEI"),Val!B$17,IF(OR(LEFT(G112,4)="{CA_",LEFT(G112,4)="{Mas",LEFT(G112,4)="{Y/N",LEFT(G112,4)="{No ",LEFT(G112,4)="{N/A",LEFT(G112,4)="{Con",LEFT(G112,4)="{LIS"),"LIST","")))))))))))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12" s="127">
        <f t="shared" si="6"/>
        <v>412</v>
      </c>
      <c r="S112" s="129"/>
      <c r="T112" s="127" t="str">
        <f t="shared" si="7"/>
        <v>UNK</v>
      </c>
      <c r="U112" s="127" t="str" cm="1">
        <f t="array" aca="1" ref="U112" ca="1">IF(AND(E112="Payment exemption explanation",ISBLANK(F112)=FALSE,F$77="Confirmed"),"FORMAT",IF(AND(E112="Historical Default and Loss Performance Data location",F$3="Public",ISBLANK(F112)=TRUE),"FORMAT",IF(AND(E111="Subject to severe clawback",F111="Y",ISBLANK(F112)=TRUE),"FORMAT",IF(AND(E111="Subject to severe clawback",F111="N",ISBLANK(F112)=FALSE),"FORMAT",IF(AND(OR(E112="Credit granting criteria supervision comment",E112="Credit granting criteria compliance comment"),ISBLANK(F112)=FALSE,OR(AND(F$34="N",E507="Originator (or original lender) is not a Credit institution"),AND(F$37="N",E$37="Originator (or original lender) is not a Credit institution"))),"FORMAT_S17",IF(AND(C112="STSS60",E112="Location of Liability cash flow model",ISBLANK(F112)=TRUE,F$3="Public"),"FORMAT_S60",IF(AND(C112="STSS58",E112="Historical Default and Loss Performance Data location",ISBLANK(F112)=TRUE,F$3="Public"),"FORMAT_S37",IF(AND(E112="Sponsor LEI",ISBLANK(F112)=TRUE,ISBLANK(F$8)=TRUE),"FORMAT_LEI",IF(AND(E112="Originator LEI",ISBLANK(F112)=TRUE,ISBLANK(F$11)=TRUE),"FORMAT_LEI",IF(OR(T112="EMPTY",P112+1&lt;LEN(F112),AND(G111="{Confirmed/Unconfirmed/N/A}",S112="N/A",F111="N/A",F112&lt;&gt;"")),"FORMAT",IF(OR(AND(E112="Non-ABCP securitisation unique identifier",MID(F112,21,1)&lt;&gt;"N"),AND(E112="ABCP transaction unique identifier",MID(F112,21,1)&lt;&gt;"T"),AND(E112="ABCP programme unique identifier",MID(F112,21,1)&lt;&gt;"P")),"FORMAT_SEC_ID",IF(AND(E112="Underlying exposures classification",F112&lt;&gt;"residential mortgages",F112&lt;&gt;"commercial mortgages",F112&lt;&gt;"credit facilities provided to individuals for personal, family or household consumption purposes",F112&lt;&gt;"credit facilities, including loans and leases, provided to any type of enterprise or corporation",F112&lt;&gt;"auto loans/leases",F112&lt;&gt;"credit-card receivables",F112&lt;&gt;"trade receivables",F112&lt;&gt;"others"),"FORMAT_LIST",IF(AND(E112="Instrument code",LEN(F112)-LEN(SUBSTITUTE(F112,";",""))&lt;&gt;LEN(F111)-LEN(SUBSTITUTE(F111,";",""))),"FORMAT_;",IF(AND(E112="Sponsor country (if multiple countries)",LEN(F112)-LEN(SUBSTITUTE(F112,";",""))&lt;&gt;LEN(F$11)-LEN(SUBSTITUTE(F$11,";",""))),"FORMAT_;",IF(AND(E112="Sponsor country (if multiple countries)",ISBLANK(F112)=FALSE,LEN(F112)-LEN(SUBSTITUTE(F112,";",""))=0),"FORMAT_;",IF(AND(E112="Sponsor country (if multiple countries)",ISBLANK(F112)=TRUE,LEN(F$11)-LEN(SUBSTITUTE(F$11,";",""))&lt;&gt;0),"FORMAT_;",IF(AND(E112="Originator country  (if multiple countries)",LEN(F112)-LEN(SUBSTITUTE(F112,";",""))&lt;&gt;0,ISBLANK(F112)=FALSE,LEN(F112)-LEN(SUBSTITUTE(F112,";",""))&lt;&gt;LEN(F$8)-LEN(SUBSTITUTE(F$8,";",""))),"FORMAT_;",IF(AND(E112="Originator country  (if multiple countries)",ISBLANK(F112)=FALSE,LEN(F112)-LEN(SUBSTITUTE(F112,";",""))=0),"FORMAT_;",IF(AND(E112="Originator country  (if multiple countries)",ISBLANK(F112)=TRUE,LEN(F$8)-LEN(SUBSTITUTE(F$8,";",""))&lt;&gt;0),"FORMAT_;",IF(AND(E112="Original lender country (if multiple countries)",ISBLANK(F112)=FALSE,LEN(F112)-LEN(SUBSTITUTE(F112,";",""))&lt;&gt;0,LEN(F112)-LEN(SUBSTITUTE(F112,";",""))&lt;&gt;LEN(F$14)-LEN(SUBSTITUTE(F$14,";",""))),"FORMAT_;",IF(AND(E112="Original lender country (if multiple countries)",ISBLANK(F112)=TRUE,LEN(F$14)-LEN(SUBSTITUTE(F$14,";",""))&lt;&gt;0),"FORMAT_;",IF(AND(E112="Original lender country (if multiple countries)",ISBLANK(F112)=FALSE,LEN(F112)-LEN(SUBSTITUTE(F112,";",""))=0),"FORMAT_;",IF(OR(AND(E112="Designated Entity LEI",LEN(F112)&lt;&gt;20),AND(G112="{LEI}",LEN(F112)&lt;&gt;0,LEN(F112)&lt;20),AND(G112="{ISIN}",LEN(F112)&lt;&gt;0,LEN(F112)&lt;12),AND(LEN(F112)&lt;&gt;20,E112="Retaining entity LEI",ISBLANK(F112)=FALSE),AND(E112="Instrument ISIN",ISBLANK(F112)=FALSE,LEN(F112)&gt;0,LEN(F112)&lt;11),AND(D112="M",LEFT(G112,4)="{DAT",LEN(F112)&lt;&gt;10)),"FORMAT_LEN",IF(OR(AND(F112&lt;&gt;"",LEFT(G112,4)&lt;&gt;"{TEX",ISNUMBER(SUMPRODUCT(FIND(MID(F112,ROW(INDIRECT("1:"&amp;LEN(F112))),1),W112)))=FALSE),AND(F112&lt;&gt;"",LEFT(G112,4)&lt;&gt;"{TEX",ISERROR(SUMPRODUCT(SEARCH(MID(F112,ROW(INDIRECT("1:"&amp;LEN(TRIM(F112)))),1)," "&amp;W112&amp;CHAR(10)&amp;"""")))=TRUE)),"FORMAT_CHAR",IF(LEFT(G112,4)="{TEX","TEXT","UNK")))))))))))))))))))))))))</f>
        <v>TEXT</v>
      </c>
      <c r="V112" s="127" t="b" cm="1">
        <f t="array" aca="1" ref="V112" ca="1">IF(OR(LEN(F112)&gt;P112+1),FALSE,IF(LEFT(G112,5)="{TEXT",TRUE,IF(AND(ISBLANK(F112)=FALSE,G112="{DATE_TEXT-YYYY-MM-DD}",LEN(F112)&lt;&gt;10),FALSE,IF(AND(ISBLANK(F112)=FALSE,ISNUMBER(SUMPRODUCT(SEARCH(MID(F112,ROW(INDIRECT("1:"&amp;LEN(TRIM(F112)))),1)," "&amp;W112&amp;CHAR(10)&amp;"""")))=FALSE),FALSE,TRUE))))</f>
        <v>1</v>
      </c>
      <c r="W112" s="128" t="str">
        <f>IF(G112="{Applicable/N/A}","N/Aplicable",IF(E112="Designated Entity LEI","ABCDEFGHIJKLMNOPQRSTUVWXYZ0123456789",IF(OR(G112="{ISIN}",G112="{LEI}"),";ABCDEFGHIJKLMNOPQRSTUVWXYZ0123456789",IF(G112="{Master Trust/Other}","Master TuOhe",IF(E112="Securitisation type","Privateublc",IF(LEFT(G112,4)="{CA_",Val!B$21,IF(G112="{COUNTRY_EU_LIST}"," ;abcdefghijklmnopqrstuvwxyzABCDEFGHIJKLMNOPQRSTUVWXYZ0123456789",IF(OR(G112="{NOTIFICATION ID}",G112="{SECURITISATION ID}"),Val!B$15,IF(G112="{COUNTRY_EU}"," ;abcdefghijklmnopqrstuvwxyzABCDEFGHIJKLMNOPQRSTUVWXYZ",IF(G112="{Confirmed/Unconfirmed}","ConfirmedUnc",IF(G112="{Confirmed/Unconfirmed/N/A}","Confirmed/UncNA",IF(LEFT(G112,4)="{DAT","0123456789-",IF(LEFT(G112,4)="{Y/N","YN",IF(OR(LEFT(G112,4)="{N/A",LEFT(G112,4)="{LIS",LEFT(G112,4)="{No ",LEFT(G112,4)="{SEC",LEFT(G112,4)="{Mas"),Val!B$20,IF(LEFT(G112,4)="{TEX",Val!B$21,IF(LEFT(G112,4)="{ALP",Val!B$20,IF(LEFT(G112,4)="{COU",Val!B$20)))))))))))))))))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12" s="133"/>
      <c r="Y112" s="133"/>
      <c r="Z112" s="133"/>
      <c r="AA112" s="133"/>
      <c r="AB112" s="135"/>
      <c r="AC112" s="135"/>
      <c r="AD112" s="133"/>
      <c r="AE112" s="133"/>
      <c r="AF112" s="133"/>
      <c r="AG112" s="130" t="s">
        <v>899</v>
      </c>
      <c r="AH112" s="133"/>
      <c r="AI112" s="118"/>
      <c r="AJ112" s="133"/>
      <c r="AK112" s="76"/>
    </row>
    <row r="113" spans="1:37" s="2" customFormat="1" ht="195" x14ac:dyDescent="0.25">
      <c r="A113" s="15" t="s">
        <v>1262</v>
      </c>
      <c r="B113" s="16" t="s">
        <v>486</v>
      </c>
      <c r="C113" s="20" t="s">
        <v>463</v>
      </c>
      <c r="D113" s="21" t="s">
        <v>52</v>
      </c>
      <c r="E113" s="22" t="s">
        <v>464</v>
      </c>
      <c r="F113" s="59" t="s">
        <v>175</v>
      </c>
      <c r="G113" s="60" t="s">
        <v>176</v>
      </c>
      <c r="H113" s="156" t="s">
        <v>465</v>
      </c>
      <c r="I113" s="89" t="s">
        <v>1408</v>
      </c>
      <c r="J113" s="137" t="s">
        <v>466</v>
      </c>
      <c r="K113" s="139" t="s">
        <v>467</v>
      </c>
      <c r="L113" s="139" t="s">
        <v>468</v>
      </c>
      <c r="M113" s="139" t="s">
        <v>171</v>
      </c>
      <c r="N113" s="141" t="s">
        <v>423</v>
      </c>
      <c r="O113" s="127">
        <f t="shared" ca="1" si="5"/>
        <v>1</v>
      </c>
      <c r="P113" s="127">
        <v>12</v>
      </c>
      <c r="Q113" s="128" t="str">
        <f ca="1">IF(AND(E113="Last notification date",MONTH(TODAY())&gt;9,DAY(TODAY())&gt;9),YEAR(TODAY())&amp;"-"&amp;MONTH(TODAY())&amp;"-"&amp;DAY(TODAY()),IF(AND(E113="Last notification date",MONTH(TODAY())&lt;9,DAY(TODAY())&lt;10),YEAR(TODAY())&amp;"-0"&amp;MONTH(TODAY())&amp;"-0"&amp;DAY(TODAY()),IF(AND(E113="Last notification date",MONTH(TODAY())&gt;9,DAY(TODAY())&lt;10),YEAR(TODAY())&amp;"-"&amp;MONTH(TODAY())&amp;"-0"&amp;DAY(TODAY()),IF(AND(E113="Last notification date",MONTH(TODAY())&lt;10,DAY(TODAY())&gt;9),YEAR(TODAY())&amp;"-0"&amp;MONTH(TODAY())&amp;"-"&amp;DAY(TODAY()),IF(LEFT(G113,4)="{SEC","SEC ID",IF(LEFT(G113,4)="{DAT","DATE",IF(LEFT(G113,4)="{TEX",Val!B$21,IF(LEFT(G113,4)="{ALP",Val!B$20,IF(LEFT(G113,4)="{COU",Val!B$20,IF(OR(LEFT(G113,4)="{ISI",LEFT(G113,4)="{LEI"),Val!B$17,IF(OR(LEFT(G113,4)="{CA_",LEFT(G113,4)="{Mas",LEFT(G113,4)="{Y/N",LEFT(G113,4)="{No ",LEFT(G113,4)="{N/A",LEFT(G113,4)="{Con",LEFT(G113,4)="{LIS"),"LIST","")))))))))))</f>
        <v>LIST</v>
      </c>
      <c r="R113" s="127">
        <f t="shared" si="6"/>
        <v>9</v>
      </c>
      <c r="S113" s="129"/>
      <c r="T113" s="127" t="str">
        <f t="shared" si="7"/>
        <v>UNK</v>
      </c>
      <c r="U113" s="127" t="str" cm="1">
        <f t="array" aca="1" ref="U113" ca="1">IF(AND(E113="Payment exemption explanation",ISBLANK(F113)=FALSE,F$77="Confirmed"),"FORMAT",IF(AND(E113="Historical Default and Loss Performance Data location",F$3="Public",ISBLANK(F113)=TRUE),"FORMAT",IF(AND(E112="Subject to severe clawback",F112="Y",ISBLANK(F113)=TRUE),"FORMAT",IF(AND(E112="Subject to severe clawback",F112="N",ISBLANK(F113)=FALSE),"FORMAT",IF(AND(OR(E113="Credit granting criteria supervision comment",E113="Credit granting criteria compliance comment"),ISBLANK(F113)=FALSE,OR(AND(F$34="N",E508="Originator (or original lender) is not a Credit institution"),AND(F$37="N",E$37="Originator (or original lender) is not a Credit institution"))),"FORMAT_S17",IF(AND(C113="STSS60",E113="Location of Liability cash flow model",ISBLANK(F113)=TRUE,F$3="Public"),"FORMAT_S60",IF(AND(C113="STSS58",E113="Historical Default and Loss Performance Data location",ISBLANK(F113)=TRUE,F$3="Public"),"FORMAT_S37",IF(AND(E113="Sponsor LEI",ISBLANK(F113)=TRUE,ISBLANK(F$8)=TRUE),"FORMAT_LEI",IF(AND(E113="Originator LEI",ISBLANK(F113)=TRUE,ISBLANK(F$11)=TRUE),"FORMAT_LEI",IF(OR(T113="EMPTY",P113+1&lt;LEN(F113),AND(G112="{Confirmed/Unconfirmed/N/A}",S113="N/A",F112="N/A",F113&lt;&gt;"")),"FORMAT",IF(OR(AND(E113="Non-ABCP securitisation unique identifier",MID(F113,21,1)&lt;&gt;"N"),AND(E113="ABCP transaction unique identifier",MID(F113,21,1)&lt;&gt;"T"),AND(E113="ABCP programme unique identifier",MID(F113,21,1)&lt;&gt;"P")),"FORMAT_SEC_ID",IF(AND(E113="Underlying exposures classification",F113&lt;&gt;"residential mortgages",F113&lt;&gt;"commercial mortgages",F113&lt;&gt;"credit facilities provided to individuals for personal, family or household consumption purposes",F113&lt;&gt;"credit facilities, including loans and leases, provided to any type of enterprise or corporation",F113&lt;&gt;"auto loans/leases",F113&lt;&gt;"credit-card receivables",F113&lt;&gt;"trade receivables",F113&lt;&gt;"others"),"FORMAT_LIST",IF(AND(E113="Instrument code",LEN(F113)-LEN(SUBSTITUTE(F113,";",""))&lt;&gt;LEN(F112)-LEN(SUBSTITUTE(F112,";",""))),"FORMAT_;",IF(AND(E113="Sponsor country (if multiple countries)",LEN(F113)-LEN(SUBSTITUTE(F113,";",""))&lt;&gt;LEN(F$11)-LEN(SUBSTITUTE(F$11,";",""))),"FORMAT_;",IF(AND(E113="Sponsor country (if multiple countries)",ISBLANK(F113)=FALSE,LEN(F113)-LEN(SUBSTITUTE(F113,";",""))=0),"FORMAT_;",IF(AND(E113="Sponsor country (if multiple countries)",ISBLANK(F113)=TRUE,LEN(F$11)-LEN(SUBSTITUTE(F$11,";",""))&lt;&gt;0),"FORMAT_;",IF(AND(E113="Originator country  (if multiple countries)",LEN(F113)-LEN(SUBSTITUTE(F113,";",""))&lt;&gt;0,ISBLANK(F113)=FALSE,LEN(F113)-LEN(SUBSTITUTE(F113,";",""))&lt;&gt;LEN(F$8)-LEN(SUBSTITUTE(F$8,";",""))),"FORMAT_;",IF(AND(E113="Originator country  (if multiple countries)",ISBLANK(F113)=FALSE,LEN(F113)-LEN(SUBSTITUTE(F113,";",""))=0),"FORMAT_;",IF(AND(E113="Originator country  (if multiple countries)",ISBLANK(F113)=TRUE,LEN(F$8)-LEN(SUBSTITUTE(F$8,";",""))&lt;&gt;0),"FORMAT_;",IF(AND(E113="Original lender country (if multiple countries)",ISBLANK(F113)=FALSE,LEN(F113)-LEN(SUBSTITUTE(F113,";",""))&lt;&gt;0,LEN(F113)-LEN(SUBSTITUTE(F113,";",""))&lt;&gt;LEN(F$14)-LEN(SUBSTITUTE(F$14,";",""))),"FORMAT_;",IF(AND(E113="Original lender country (if multiple countries)",ISBLANK(F113)=TRUE,LEN(F$14)-LEN(SUBSTITUTE(F$14,";",""))&lt;&gt;0),"FORMAT_;",IF(AND(E113="Original lender country (if multiple countries)",ISBLANK(F113)=FALSE,LEN(F113)-LEN(SUBSTITUTE(F113,";",""))=0),"FORMAT_;",IF(OR(AND(E113="Designated Entity LEI",LEN(F113)&lt;&gt;20),AND(G113="{LEI}",LEN(F113)&lt;&gt;0,LEN(F113)&lt;20),AND(G113="{ISIN}",LEN(F113)&lt;&gt;0,LEN(F113)&lt;12),AND(LEN(F113)&lt;&gt;20,E113="Retaining entity LEI",ISBLANK(F113)=FALSE),AND(E113="Instrument ISIN",ISBLANK(F113)=FALSE,LEN(F113)&gt;0,LEN(F113)&lt;11),AND(D113="M",LEFT(G113,4)="{DAT",LEN(F113)&lt;&gt;10)),"FORMAT_LEN",IF(OR(AND(F113&lt;&gt;"",LEFT(G113,4)&lt;&gt;"{TEX",ISNUMBER(SUMPRODUCT(FIND(MID(F113,ROW(INDIRECT("1:"&amp;LEN(F113))),1),W113)))=FALSE),AND(F113&lt;&gt;"",LEFT(G113,4)&lt;&gt;"{TEX",ISERROR(SUMPRODUCT(SEARCH(MID(F113,ROW(INDIRECT("1:"&amp;LEN(TRIM(F113)))),1)," "&amp;W113&amp;CHAR(10)&amp;"""")))=TRUE)),"FORMAT_CHAR",IF(LEFT(G113,4)="{TEX","TEXT","UNK")))))))))))))))))))))))))</f>
        <v>UNK</v>
      </c>
      <c r="V113" s="127" t="b" cm="1">
        <f t="array" aca="1" ref="V113" ca="1">IF(OR(LEN(F113)&gt;P113+1),FALSE,IF(LEFT(G113,5)="{TEXT",TRUE,IF(AND(ISBLANK(F113)=FALSE,G113="{DATE_TEXT-YYYY-MM-DD}",LEN(F113)&lt;&gt;10),FALSE,IF(AND(ISBLANK(F113)=FALSE,ISNUMBER(SUMPRODUCT(SEARCH(MID(F113,ROW(INDIRECT("1:"&amp;LEN(TRIM(F113)))),1)," "&amp;W113&amp;CHAR(10)&amp;"""")))=FALSE),FALSE,TRUE))))</f>
        <v>1</v>
      </c>
      <c r="W113" s="128" t="str">
        <f>IF(G113="{Applicable/N/A}","N/Aplicable",IF(E113="Designated Entity LEI","ABCDEFGHIJKLMNOPQRSTUVWXYZ0123456789",IF(OR(G113="{ISIN}",G113="{LEI}"),";ABCDEFGHIJKLMNOPQRSTUVWXYZ0123456789",IF(G113="{Master Trust/Other}","Master TuOhe",IF(E113="Securitisation type","Privateublc",IF(LEFT(G113,4)="{CA_",Val!B$21,IF(G113="{COUNTRY_EU_LIST}"," ;abcdefghijklmnopqrstuvwxyzABCDEFGHIJKLMNOPQRSTUVWXYZ0123456789",IF(OR(G113="{NOTIFICATION ID}",G113="{SECURITISATION ID}"),Val!B$15,IF(G113="{COUNTRY_EU}"," ;abcdefghijklmnopqrstuvwxyzABCDEFGHIJKLMNOPQRSTUVWXYZ",IF(G113="{Confirmed/Unconfirmed}","ConfirmedUnc",IF(G113="{Confirmed/Unconfirmed/N/A}","Confirmed/UncNA",IF(LEFT(G113,4)="{DAT","0123456789-",IF(LEFT(G113,4)="{Y/N","YN",IF(OR(LEFT(G113,4)="{N/A",LEFT(G113,4)="{LIS",LEFT(G113,4)="{No ",LEFT(G113,4)="{SEC",LEFT(G113,4)="{Mas"),Val!B$20,IF(LEFT(G113,4)="{TEX",Val!B$21,IF(LEFT(G113,4)="{ALP",Val!B$20,IF(LEFT(G113,4)="{COU",Val!B$20)))))))))))))))))</f>
        <v>Confirmed/UncNA</v>
      </c>
      <c r="X113" s="133"/>
      <c r="Y113" s="133"/>
      <c r="Z113" s="133"/>
      <c r="AA113" s="133"/>
      <c r="AB113" s="135"/>
      <c r="AC113" s="135"/>
      <c r="AD113" s="133"/>
      <c r="AE113" s="133"/>
      <c r="AF113" s="133"/>
      <c r="AG113" s="130" t="s">
        <v>890</v>
      </c>
      <c r="AH113" s="133"/>
      <c r="AI113" s="118"/>
      <c r="AJ113" s="133"/>
      <c r="AK113" s="76"/>
    </row>
    <row r="114" spans="1:37" s="2" customFormat="1" ht="409.5" x14ac:dyDescent="0.25">
      <c r="A114" s="15" t="s">
        <v>1263</v>
      </c>
      <c r="B114" s="16" t="s">
        <v>494</v>
      </c>
      <c r="C114" s="30" t="s">
        <v>463</v>
      </c>
      <c r="D114" s="31" t="s">
        <v>46</v>
      </c>
      <c r="E114" s="26" t="s">
        <v>470</v>
      </c>
      <c r="F114" s="63" t="s">
        <v>1493</v>
      </c>
      <c r="G114" s="110" t="s">
        <v>114</v>
      </c>
      <c r="H114" s="158"/>
      <c r="I114" s="89" t="s">
        <v>1349</v>
      </c>
      <c r="J114" s="147" t="s">
        <v>466</v>
      </c>
      <c r="K114" s="149"/>
      <c r="L114" s="149" t="s">
        <v>468</v>
      </c>
      <c r="M114" s="149" t="s">
        <v>171</v>
      </c>
      <c r="N114" s="165" t="s">
        <v>423</v>
      </c>
      <c r="O114" s="127">
        <f t="shared" ca="1" si="5"/>
        <v>1</v>
      </c>
      <c r="P114" s="127">
        <v>5000</v>
      </c>
      <c r="Q114" s="128" t="str">
        <f ca="1">IF(AND(E114="Last notification date",MONTH(TODAY())&gt;9,DAY(TODAY())&gt;9),YEAR(TODAY())&amp;"-"&amp;MONTH(TODAY())&amp;"-"&amp;DAY(TODAY()),IF(AND(E114="Last notification date",MONTH(TODAY())&lt;9,DAY(TODAY())&lt;10),YEAR(TODAY())&amp;"-0"&amp;MONTH(TODAY())&amp;"-0"&amp;DAY(TODAY()),IF(AND(E114="Last notification date",MONTH(TODAY())&gt;9,DAY(TODAY())&lt;10),YEAR(TODAY())&amp;"-"&amp;MONTH(TODAY())&amp;"-0"&amp;DAY(TODAY()),IF(AND(E114="Last notification date",MONTH(TODAY())&lt;10,DAY(TODAY())&gt;9),YEAR(TODAY())&amp;"-0"&amp;MONTH(TODAY())&amp;"-"&amp;DAY(TODAY()),IF(LEFT(G114,4)="{SEC","SEC ID",IF(LEFT(G114,4)="{DAT","DATE",IF(LEFT(G114,4)="{TEX",Val!B$21,IF(LEFT(G114,4)="{ALP",Val!B$20,IF(LEFT(G114,4)="{COU",Val!B$20,IF(OR(LEFT(G114,4)="{ISI",LEFT(G114,4)="{LEI"),Val!B$17,IF(OR(LEFT(G114,4)="{CA_",LEFT(G114,4)="{Mas",LEFT(G114,4)="{Y/N",LEFT(G114,4)="{No ",LEFT(G114,4)="{N/A",LEFT(G114,4)="{Con",LEFT(G114,4)="{LIS"),"LIST","")))))))))))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14" s="127">
        <f t="shared" si="6"/>
        <v>2944</v>
      </c>
      <c r="S114" s="129" t="s">
        <v>49</v>
      </c>
      <c r="T114" s="127" t="str">
        <f t="shared" si="7"/>
        <v>UNK</v>
      </c>
      <c r="U114" s="127" t="str" cm="1">
        <f t="array" aca="1" ref="U114" ca="1">IF(AND(E114="Payment exemption explanation",ISBLANK(F114)=FALSE,F$77="Confirmed"),"FORMAT",IF(AND(E114="Historical Default and Loss Performance Data location",F$3="Public",ISBLANK(F114)=TRUE),"FORMAT",IF(AND(E113="Subject to severe clawback",F113="Y",ISBLANK(F114)=TRUE),"FORMAT",IF(AND(E113="Subject to severe clawback",F113="N",ISBLANK(F114)=FALSE),"FORMAT",IF(AND(OR(E114="Credit granting criteria supervision comment",E114="Credit granting criteria compliance comment"),ISBLANK(F114)=FALSE,OR(AND(F$34="N",E509="Originator (or original lender) is not a Credit institution"),AND(F$37="N",E$37="Originator (or original lender) is not a Credit institution"))),"FORMAT_S17",IF(AND(C114="STSS60",E114="Location of Liability cash flow model",ISBLANK(F114)=TRUE,F$3="Public"),"FORMAT_S60",IF(AND(C114="STSS58",E114="Historical Default and Loss Performance Data location",ISBLANK(F114)=TRUE,F$3="Public"),"FORMAT_S37",IF(AND(E114="Sponsor LEI",ISBLANK(F114)=TRUE,ISBLANK(F$8)=TRUE),"FORMAT_LEI",IF(AND(E114="Originator LEI",ISBLANK(F114)=TRUE,ISBLANK(F$11)=TRUE),"FORMAT_LEI",IF(OR(T114="EMPTY",P114+1&lt;LEN(F114),AND(G113="{Confirmed/Unconfirmed/N/A}",S114="N/A",F113="N/A",F114&lt;&gt;"")),"FORMAT",IF(OR(AND(E114="Non-ABCP securitisation unique identifier",MID(F114,21,1)&lt;&gt;"N"),AND(E114="ABCP transaction unique identifier",MID(F114,21,1)&lt;&gt;"T"),AND(E114="ABCP programme unique identifier",MID(F114,21,1)&lt;&gt;"P")),"FORMAT_SEC_ID",IF(AND(E114="Underlying exposures classification",F114&lt;&gt;"residential mortgages",F114&lt;&gt;"commercial mortgages",F114&lt;&gt;"credit facilities provided to individuals for personal, family or household consumption purposes",F114&lt;&gt;"credit facilities, including loans and leases, provided to any type of enterprise or corporation",F114&lt;&gt;"auto loans/leases",F114&lt;&gt;"credit-card receivables",F114&lt;&gt;"trade receivables",F114&lt;&gt;"others"),"FORMAT_LIST",IF(AND(E114="Instrument code",LEN(F114)-LEN(SUBSTITUTE(F114,";",""))&lt;&gt;LEN(F113)-LEN(SUBSTITUTE(F113,";",""))),"FORMAT_;",IF(AND(E114="Sponsor country (if multiple countries)",LEN(F114)-LEN(SUBSTITUTE(F114,";",""))&lt;&gt;LEN(F$11)-LEN(SUBSTITUTE(F$11,";",""))),"FORMAT_;",IF(AND(E114="Sponsor country (if multiple countries)",ISBLANK(F114)=FALSE,LEN(F114)-LEN(SUBSTITUTE(F114,";",""))=0),"FORMAT_;",IF(AND(E114="Sponsor country (if multiple countries)",ISBLANK(F114)=TRUE,LEN(F$11)-LEN(SUBSTITUTE(F$11,";",""))&lt;&gt;0),"FORMAT_;",IF(AND(E114="Originator country  (if multiple countries)",LEN(F114)-LEN(SUBSTITUTE(F114,";",""))&lt;&gt;0,ISBLANK(F114)=FALSE,LEN(F114)-LEN(SUBSTITUTE(F114,";",""))&lt;&gt;LEN(F$8)-LEN(SUBSTITUTE(F$8,";",""))),"FORMAT_;",IF(AND(E114="Originator country  (if multiple countries)",ISBLANK(F114)=FALSE,LEN(F114)-LEN(SUBSTITUTE(F114,";",""))=0),"FORMAT_;",IF(AND(E114="Originator country  (if multiple countries)",ISBLANK(F114)=TRUE,LEN(F$8)-LEN(SUBSTITUTE(F$8,";",""))&lt;&gt;0),"FORMAT_;",IF(AND(E114="Original lender country (if multiple countries)",ISBLANK(F114)=FALSE,LEN(F114)-LEN(SUBSTITUTE(F114,";",""))&lt;&gt;0,LEN(F114)-LEN(SUBSTITUTE(F114,";",""))&lt;&gt;LEN(F$14)-LEN(SUBSTITUTE(F$14,";",""))),"FORMAT_;",IF(AND(E114="Original lender country (if multiple countries)",ISBLANK(F114)=TRUE,LEN(F$14)-LEN(SUBSTITUTE(F$14,";",""))&lt;&gt;0),"FORMAT_;",IF(AND(E114="Original lender country (if multiple countries)",ISBLANK(F114)=FALSE,LEN(F114)-LEN(SUBSTITUTE(F114,";",""))=0),"FORMAT_;",IF(OR(AND(E114="Designated Entity LEI",LEN(F114)&lt;&gt;20),AND(G114="{LEI}",LEN(F114)&lt;&gt;0,LEN(F114)&lt;20),AND(G114="{ISIN}",LEN(F114)&lt;&gt;0,LEN(F114)&lt;12),AND(LEN(F114)&lt;&gt;20,E114="Retaining entity LEI",ISBLANK(F114)=FALSE),AND(E114="Instrument ISIN",ISBLANK(F114)=FALSE,LEN(F114)&gt;0,LEN(F114)&lt;11),AND(D114="M",LEFT(G114,4)="{DAT",LEN(F114)&lt;&gt;10)),"FORMAT_LEN",IF(OR(AND(F114&lt;&gt;"",LEFT(G114,4)&lt;&gt;"{TEX",ISNUMBER(SUMPRODUCT(FIND(MID(F114,ROW(INDIRECT("1:"&amp;LEN(F114))),1),W114)))=FALSE),AND(F114&lt;&gt;"",LEFT(G114,4)&lt;&gt;"{TEX",ISERROR(SUMPRODUCT(SEARCH(MID(F114,ROW(INDIRECT("1:"&amp;LEN(TRIM(F114)))),1)," "&amp;W114&amp;CHAR(10)&amp;"""")))=TRUE)),"FORMAT_CHAR",IF(LEFT(G114,4)="{TEX","TEXT","UNK")))))))))))))))))))))))))</f>
        <v>TEXT</v>
      </c>
      <c r="V114" s="127" t="b" cm="1">
        <f t="array" aca="1" ref="V114" ca="1">IF(OR(LEN(F114)&gt;P114+1),FALSE,IF(LEFT(G114,5)="{TEXT",TRUE,IF(AND(ISBLANK(F114)=FALSE,G114="{DATE_TEXT-YYYY-MM-DD}",LEN(F114)&lt;&gt;10),FALSE,IF(AND(ISBLANK(F114)=FALSE,ISNUMBER(SUMPRODUCT(SEARCH(MID(F114,ROW(INDIRECT("1:"&amp;LEN(TRIM(F114)))),1)," "&amp;W114&amp;CHAR(10)&amp;"""")))=FALSE),FALSE,TRUE))))</f>
        <v>1</v>
      </c>
      <c r="W114" s="128" t="str">
        <f>IF(G114="{Applicable/N/A}","N/Aplicable",IF(E114="Designated Entity LEI","ABCDEFGHIJKLMNOPQRSTUVWXYZ0123456789",IF(OR(G114="{ISIN}",G114="{LEI}"),";ABCDEFGHIJKLMNOPQRSTUVWXYZ0123456789",IF(G114="{Master Trust/Other}","Master TuOhe",IF(E114="Securitisation type","Privateublc",IF(LEFT(G114,4)="{CA_",Val!B$21,IF(G114="{COUNTRY_EU_LIST}"," ;abcdefghijklmnopqrstuvwxyzABCDEFGHIJKLMNOPQRSTUVWXYZ0123456789",IF(OR(G114="{NOTIFICATION ID}",G114="{SECURITISATION ID}"),Val!B$15,IF(G114="{COUNTRY_EU}"," ;abcdefghijklmnopqrstuvwxyzABCDEFGHIJKLMNOPQRSTUVWXYZ",IF(G114="{Confirmed/Unconfirmed}","ConfirmedUnc",IF(G114="{Confirmed/Unconfirmed/N/A}","Confirmed/UncNA",IF(LEFT(G114,4)="{DAT","0123456789-",IF(LEFT(G114,4)="{Y/N","YN",IF(OR(LEFT(G114,4)="{N/A",LEFT(G114,4)="{LIS",LEFT(G114,4)="{No ",LEFT(G114,4)="{SEC",LEFT(G114,4)="{Mas"),Val!B$20,IF(LEFT(G114,4)="{TEX",Val!B$21,IF(LEFT(G114,4)="{ALP",Val!B$20,IF(LEFT(G114,4)="{COU",Val!B$20)))))))))))))))))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14" s="133"/>
      <c r="Y114" s="133"/>
      <c r="Z114" s="133"/>
      <c r="AA114" s="133"/>
      <c r="AB114" s="135"/>
      <c r="AC114" s="135"/>
      <c r="AD114" s="133"/>
      <c r="AE114" s="133"/>
      <c r="AF114" s="133"/>
      <c r="AG114" s="130" t="s">
        <v>895</v>
      </c>
      <c r="AH114" s="133"/>
      <c r="AI114" s="118"/>
      <c r="AJ114" s="133"/>
      <c r="AK114" s="76"/>
    </row>
    <row r="115" spans="1:37" s="2" customFormat="1" ht="225" x14ac:dyDescent="0.25">
      <c r="A115" s="15" t="s">
        <v>1264</v>
      </c>
      <c r="B115" s="16" t="s">
        <v>496</v>
      </c>
      <c r="C115" s="20" t="s">
        <v>463</v>
      </c>
      <c r="D115" s="21" t="s">
        <v>52</v>
      </c>
      <c r="E115" s="22" t="s">
        <v>472</v>
      </c>
      <c r="F115" s="59" t="s">
        <v>175</v>
      </c>
      <c r="G115" s="60" t="s">
        <v>176</v>
      </c>
      <c r="H115" s="156" t="s">
        <v>473</v>
      </c>
      <c r="I115" s="89" t="s">
        <v>1407</v>
      </c>
      <c r="J115" s="147" t="s">
        <v>466</v>
      </c>
      <c r="K115" s="149"/>
      <c r="L115" s="149" t="s">
        <v>468</v>
      </c>
      <c r="M115" s="149" t="s">
        <v>171</v>
      </c>
      <c r="N115" s="165" t="s">
        <v>423</v>
      </c>
      <c r="O115" s="127">
        <f t="shared" ca="1" si="5"/>
        <v>1</v>
      </c>
      <c r="P115" s="127">
        <v>12</v>
      </c>
      <c r="Q115" s="128" t="str">
        <f ca="1">IF(AND(E115="Last notification date",MONTH(TODAY())&gt;9,DAY(TODAY())&gt;9),YEAR(TODAY())&amp;"-"&amp;MONTH(TODAY())&amp;"-"&amp;DAY(TODAY()),IF(AND(E115="Last notification date",MONTH(TODAY())&lt;9,DAY(TODAY())&lt;10),YEAR(TODAY())&amp;"-0"&amp;MONTH(TODAY())&amp;"-0"&amp;DAY(TODAY()),IF(AND(E115="Last notification date",MONTH(TODAY())&gt;9,DAY(TODAY())&lt;10),YEAR(TODAY())&amp;"-"&amp;MONTH(TODAY())&amp;"-0"&amp;DAY(TODAY()),IF(AND(E115="Last notification date",MONTH(TODAY())&lt;10,DAY(TODAY())&gt;9),YEAR(TODAY())&amp;"-0"&amp;MONTH(TODAY())&amp;"-"&amp;DAY(TODAY()),IF(LEFT(G115,4)="{SEC","SEC ID",IF(LEFT(G115,4)="{DAT","DATE",IF(LEFT(G115,4)="{TEX",Val!B$21,IF(LEFT(G115,4)="{ALP",Val!B$20,IF(LEFT(G115,4)="{COU",Val!B$20,IF(OR(LEFT(G115,4)="{ISI",LEFT(G115,4)="{LEI"),Val!B$17,IF(OR(LEFT(G115,4)="{CA_",LEFT(G115,4)="{Mas",LEFT(G115,4)="{Y/N",LEFT(G115,4)="{No ",LEFT(G115,4)="{N/A",LEFT(G115,4)="{Con",LEFT(G115,4)="{LIS"),"LIST","")))))))))))</f>
        <v>LIST</v>
      </c>
      <c r="R115" s="127">
        <f t="shared" si="6"/>
        <v>9</v>
      </c>
      <c r="S115" s="129"/>
      <c r="T115" s="127" t="str">
        <f t="shared" si="7"/>
        <v>UNK</v>
      </c>
      <c r="U115" s="127" t="str" cm="1">
        <f t="array" aca="1" ref="U115" ca="1">IF(AND(E115="Payment exemption explanation",ISBLANK(F115)=FALSE,F$77="Confirmed"),"FORMAT",IF(AND(E115="Historical Default and Loss Performance Data location",F$3="Public",ISBLANK(F115)=TRUE),"FORMAT",IF(AND(E114="Subject to severe clawback",F114="Y",ISBLANK(F115)=TRUE),"FORMAT",IF(AND(E114="Subject to severe clawback",F114="N",ISBLANK(F115)=FALSE),"FORMAT",IF(AND(OR(E115="Credit granting criteria supervision comment",E115="Credit granting criteria compliance comment"),ISBLANK(F115)=FALSE,OR(AND(F$34="N",E510="Originator (or original lender) is not a Credit institution"),AND(F$37="N",E$37="Originator (or original lender) is not a Credit institution"))),"FORMAT_S17",IF(AND(C115="STSS60",E115="Location of Liability cash flow model",ISBLANK(F115)=TRUE,F$3="Public"),"FORMAT_S60",IF(AND(C115="STSS58",E115="Historical Default and Loss Performance Data location",ISBLANK(F115)=TRUE,F$3="Public"),"FORMAT_S37",IF(AND(E115="Sponsor LEI",ISBLANK(F115)=TRUE,ISBLANK(F$8)=TRUE),"FORMAT_LEI",IF(AND(E115="Originator LEI",ISBLANK(F115)=TRUE,ISBLANK(F$11)=TRUE),"FORMAT_LEI",IF(OR(T115="EMPTY",P115+1&lt;LEN(F115),AND(G114="{Confirmed/Unconfirmed/N/A}",S115="N/A",F114="N/A",F115&lt;&gt;"")),"FORMAT",IF(OR(AND(E115="Non-ABCP securitisation unique identifier",MID(F115,21,1)&lt;&gt;"N"),AND(E115="ABCP transaction unique identifier",MID(F115,21,1)&lt;&gt;"T"),AND(E115="ABCP programme unique identifier",MID(F115,21,1)&lt;&gt;"P")),"FORMAT_SEC_ID",IF(AND(E115="Underlying exposures classification",F115&lt;&gt;"residential mortgages",F115&lt;&gt;"commercial mortgages",F115&lt;&gt;"credit facilities provided to individuals for personal, family or household consumption purposes",F115&lt;&gt;"credit facilities, including loans and leases, provided to any type of enterprise or corporation",F115&lt;&gt;"auto loans/leases",F115&lt;&gt;"credit-card receivables",F115&lt;&gt;"trade receivables",F115&lt;&gt;"others"),"FORMAT_LIST",IF(AND(E115="Instrument code",LEN(F115)-LEN(SUBSTITUTE(F115,";",""))&lt;&gt;LEN(F114)-LEN(SUBSTITUTE(F114,";",""))),"FORMAT_;",IF(AND(E115="Sponsor country (if multiple countries)",LEN(F115)-LEN(SUBSTITUTE(F115,";",""))&lt;&gt;LEN(F$11)-LEN(SUBSTITUTE(F$11,";",""))),"FORMAT_;",IF(AND(E115="Sponsor country (if multiple countries)",ISBLANK(F115)=FALSE,LEN(F115)-LEN(SUBSTITUTE(F115,";",""))=0),"FORMAT_;",IF(AND(E115="Sponsor country (if multiple countries)",ISBLANK(F115)=TRUE,LEN(F$11)-LEN(SUBSTITUTE(F$11,";",""))&lt;&gt;0),"FORMAT_;",IF(AND(E115="Originator country  (if multiple countries)",LEN(F115)-LEN(SUBSTITUTE(F115,";",""))&lt;&gt;0,ISBLANK(F115)=FALSE,LEN(F115)-LEN(SUBSTITUTE(F115,";",""))&lt;&gt;LEN(F$8)-LEN(SUBSTITUTE(F$8,";",""))),"FORMAT_;",IF(AND(E115="Originator country  (if multiple countries)",ISBLANK(F115)=FALSE,LEN(F115)-LEN(SUBSTITUTE(F115,";",""))=0),"FORMAT_;",IF(AND(E115="Originator country  (if multiple countries)",ISBLANK(F115)=TRUE,LEN(F$8)-LEN(SUBSTITUTE(F$8,";",""))&lt;&gt;0),"FORMAT_;",IF(AND(E115="Original lender country (if multiple countries)",ISBLANK(F115)=FALSE,LEN(F115)-LEN(SUBSTITUTE(F115,";",""))&lt;&gt;0,LEN(F115)-LEN(SUBSTITUTE(F115,";",""))&lt;&gt;LEN(F$14)-LEN(SUBSTITUTE(F$14,";",""))),"FORMAT_;",IF(AND(E115="Original lender country (if multiple countries)",ISBLANK(F115)=TRUE,LEN(F$14)-LEN(SUBSTITUTE(F$14,";",""))&lt;&gt;0),"FORMAT_;",IF(AND(E115="Original lender country (if multiple countries)",ISBLANK(F115)=FALSE,LEN(F115)-LEN(SUBSTITUTE(F115,";",""))=0),"FORMAT_;",IF(OR(AND(E115="Designated Entity LEI",LEN(F115)&lt;&gt;20),AND(G115="{LEI}",LEN(F115)&lt;&gt;0,LEN(F115)&lt;20),AND(G115="{ISIN}",LEN(F115)&lt;&gt;0,LEN(F115)&lt;12),AND(LEN(F115)&lt;&gt;20,E115="Retaining entity LEI",ISBLANK(F115)=FALSE),AND(E115="Instrument ISIN",ISBLANK(F115)=FALSE,LEN(F115)&gt;0,LEN(F115)&lt;11),AND(D115="M",LEFT(G115,4)="{DAT",LEN(F115)&lt;&gt;10)),"FORMAT_LEN",IF(OR(AND(F115&lt;&gt;"",LEFT(G115,4)&lt;&gt;"{TEX",ISNUMBER(SUMPRODUCT(FIND(MID(F115,ROW(INDIRECT("1:"&amp;LEN(F115))),1),W115)))=FALSE),AND(F115&lt;&gt;"",LEFT(G115,4)&lt;&gt;"{TEX",ISERROR(SUMPRODUCT(SEARCH(MID(F115,ROW(INDIRECT("1:"&amp;LEN(TRIM(F115)))),1)," "&amp;W115&amp;CHAR(10)&amp;"""")))=TRUE)),"FORMAT_CHAR",IF(LEFT(G115,4)="{TEX","TEXT","UNK")))))))))))))))))))))))))</f>
        <v>UNK</v>
      </c>
      <c r="V115" s="127" t="b" cm="1">
        <f t="array" aca="1" ref="V115" ca="1">IF(OR(LEN(F115)&gt;P115+1),FALSE,IF(LEFT(G115,5)="{TEXT",TRUE,IF(AND(ISBLANK(F115)=FALSE,G115="{DATE_TEXT-YYYY-MM-DD}",LEN(F115)&lt;&gt;10),FALSE,IF(AND(ISBLANK(F115)=FALSE,ISNUMBER(SUMPRODUCT(SEARCH(MID(F115,ROW(INDIRECT("1:"&amp;LEN(TRIM(F115)))),1)," "&amp;W115&amp;CHAR(10)&amp;"""")))=FALSE),FALSE,TRUE))))</f>
        <v>1</v>
      </c>
      <c r="W115" s="128" t="str">
        <f>IF(G115="{Applicable/N/A}","N/Aplicable",IF(E115="Designated Entity LEI","ABCDEFGHIJKLMNOPQRSTUVWXYZ0123456789",IF(OR(G115="{ISIN}",G115="{LEI}"),";ABCDEFGHIJKLMNOPQRSTUVWXYZ0123456789",IF(G115="{Master Trust/Other}","Master TuOhe",IF(E115="Securitisation type","Privateublc",IF(LEFT(G115,4)="{CA_",Val!B$21,IF(G115="{COUNTRY_EU_LIST}"," ;abcdefghijklmnopqrstuvwxyzABCDEFGHIJKLMNOPQRSTUVWXYZ0123456789",IF(OR(G115="{NOTIFICATION ID}",G115="{SECURITISATION ID}"),Val!B$15,IF(G115="{COUNTRY_EU}"," ;abcdefghijklmnopqrstuvwxyzABCDEFGHIJKLMNOPQRSTUVWXYZ",IF(G115="{Confirmed/Unconfirmed}","ConfirmedUnc",IF(G115="{Confirmed/Unconfirmed/N/A}","Confirmed/UncNA",IF(LEFT(G115,4)="{DAT","0123456789-",IF(LEFT(G115,4)="{Y/N","YN",IF(OR(LEFT(G115,4)="{N/A",LEFT(G115,4)="{LIS",LEFT(G115,4)="{No ",LEFT(G115,4)="{SEC",LEFT(G115,4)="{Mas"),Val!B$20,IF(LEFT(G115,4)="{TEX",Val!B$21,IF(LEFT(G115,4)="{ALP",Val!B$20,IF(LEFT(G115,4)="{COU",Val!B$20)))))))))))))))))</f>
        <v>Confirmed/UncNA</v>
      </c>
      <c r="X115" s="133"/>
      <c r="Y115" s="133"/>
      <c r="Z115" s="133"/>
      <c r="AA115" s="133"/>
      <c r="AB115" s="135"/>
      <c r="AC115" s="135"/>
      <c r="AD115" s="133"/>
      <c r="AE115" s="133"/>
      <c r="AF115" s="133"/>
      <c r="AG115" s="130" t="s">
        <v>901</v>
      </c>
      <c r="AH115" s="133"/>
      <c r="AI115" s="118"/>
      <c r="AJ115" s="133"/>
      <c r="AK115" s="76"/>
    </row>
    <row r="116" spans="1:37" s="2" customFormat="1" ht="409.5" x14ac:dyDescent="0.25">
      <c r="A116" s="15" t="s">
        <v>1265</v>
      </c>
      <c r="B116" s="16" t="s">
        <v>502</v>
      </c>
      <c r="C116" s="30" t="s">
        <v>463</v>
      </c>
      <c r="D116" s="31" t="s">
        <v>46</v>
      </c>
      <c r="E116" s="26" t="s">
        <v>475</v>
      </c>
      <c r="F116" s="63" t="s">
        <v>1494</v>
      </c>
      <c r="G116" s="110" t="s">
        <v>114</v>
      </c>
      <c r="H116" s="158"/>
      <c r="I116" s="89" t="s">
        <v>1403</v>
      </c>
      <c r="J116" s="148" t="s">
        <v>466</v>
      </c>
      <c r="K116" s="146"/>
      <c r="L116" s="146" t="s">
        <v>468</v>
      </c>
      <c r="M116" s="146" t="s">
        <v>171</v>
      </c>
      <c r="N116" s="164" t="s">
        <v>423</v>
      </c>
      <c r="O116" s="127">
        <f t="shared" ca="1" si="5"/>
        <v>1</v>
      </c>
      <c r="P116" s="127">
        <v>5000</v>
      </c>
      <c r="Q116" s="128" t="str">
        <f ca="1">IF(AND(E116="Last notification date",MONTH(TODAY())&gt;9,DAY(TODAY())&gt;9),YEAR(TODAY())&amp;"-"&amp;MONTH(TODAY())&amp;"-"&amp;DAY(TODAY()),IF(AND(E116="Last notification date",MONTH(TODAY())&lt;9,DAY(TODAY())&lt;10),YEAR(TODAY())&amp;"-0"&amp;MONTH(TODAY())&amp;"-0"&amp;DAY(TODAY()),IF(AND(E116="Last notification date",MONTH(TODAY())&gt;9,DAY(TODAY())&lt;10),YEAR(TODAY())&amp;"-"&amp;MONTH(TODAY())&amp;"-0"&amp;DAY(TODAY()),IF(AND(E116="Last notification date",MONTH(TODAY())&lt;10,DAY(TODAY())&gt;9),YEAR(TODAY())&amp;"-0"&amp;MONTH(TODAY())&amp;"-"&amp;DAY(TODAY()),IF(LEFT(G116,4)="{SEC","SEC ID",IF(LEFT(G116,4)="{DAT","DATE",IF(LEFT(G116,4)="{TEX",Val!B$21,IF(LEFT(G116,4)="{ALP",Val!B$20,IF(LEFT(G116,4)="{COU",Val!B$20,IF(OR(LEFT(G116,4)="{ISI",LEFT(G116,4)="{LEI"),Val!B$17,IF(OR(LEFT(G116,4)="{CA_",LEFT(G116,4)="{Mas",LEFT(G116,4)="{Y/N",LEFT(G116,4)="{No ",LEFT(G116,4)="{N/A",LEFT(G116,4)="{Con",LEFT(G116,4)="{LIS"),"LIST","")))))))))))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16" s="127">
        <f t="shared" si="6"/>
        <v>3388</v>
      </c>
      <c r="S116" s="129"/>
      <c r="T116" s="127" t="str">
        <f t="shared" si="7"/>
        <v>UNK</v>
      </c>
      <c r="U116" s="127" t="str" cm="1">
        <f t="array" aca="1" ref="U116" ca="1">IF(AND(E116="Payment exemption explanation",ISBLANK(F116)=FALSE,F$77="Confirmed"),"FORMAT",IF(AND(E116="Historical Default and Loss Performance Data location",F$3="Public",ISBLANK(F116)=TRUE),"FORMAT",IF(AND(E115="Subject to severe clawback",F115="Y",ISBLANK(F116)=TRUE),"FORMAT",IF(AND(E115="Subject to severe clawback",F115="N",ISBLANK(F116)=FALSE),"FORMAT",IF(AND(OR(E116="Credit granting criteria supervision comment",E116="Credit granting criteria compliance comment"),ISBLANK(F116)=FALSE,OR(AND(F$34="N",E511="Originator (or original lender) is not a Credit institution"),AND(F$37="N",E$37="Originator (or original lender) is not a Credit institution"))),"FORMAT_S17",IF(AND(C116="STSS60",E116="Location of Liability cash flow model",ISBLANK(F116)=TRUE,F$3="Public"),"FORMAT_S60",IF(AND(C116="STSS58",E116="Historical Default and Loss Performance Data location",ISBLANK(F116)=TRUE,F$3="Public"),"FORMAT_S37",IF(AND(E116="Sponsor LEI",ISBLANK(F116)=TRUE,ISBLANK(F$8)=TRUE),"FORMAT_LEI",IF(AND(E116="Originator LEI",ISBLANK(F116)=TRUE,ISBLANK(F$11)=TRUE),"FORMAT_LEI",IF(OR(T116="EMPTY",P116+1&lt;LEN(F116),AND(G115="{Confirmed/Unconfirmed/N/A}",S116="N/A",F115="N/A",F116&lt;&gt;"")),"FORMAT",IF(OR(AND(E116="Non-ABCP securitisation unique identifier",MID(F116,21,1)&lt;&gt;"N"),AND(E116="ABCP transaction unique identifier",MID(F116,21,1)&lt;&gt;"T"),AND(E116="ABCP programme unique identifier",MID(F116,21,1)&lt;&gt;"P")),"FORMAT_SEC_ID",IF(AND(E116="Underlying exposures classification",F116&lt;&gt;"residential mortgages",F116&lt;&gt;"commercial mortgages",F116&lt;&gt;"credit facilities provided to individuals for personal, family or household consumption purposes",F116&lt;&gt;"credit facilities, including loans and leases, provided to any type of enterprise or corporation",F116&lt;&gt;"auto loans/leases",F116&lt;&gt;"credit-card receivables",F116&lt;&gt;"trade receivables",F116&lt;&gt;"others"),"FORMAT_LIST",IF(AND(E116="Instrument code",LEN(F116)-LEN(SUBSTITUTE(F116,";",""))&lt;&gt;LEN(F115)-LEN(SUBSTITUTE(F115,";",""))),"FORMAT_;",IF(AND(E116="Sponsor country (if multiple countries)",LEN(F116)-LEN(SUBSTITUTE(F116,";",""))&lt;&gt;LEN(F$11)-LEN(SUBSTITUTE(F$11,";",""))),"FORMAT_;",IF(AND(E116="Sponsor country (if multiple countries)",ISBLANK(F116)=FALSE,LEN(F116)-LEN(SUBSTITUTE(F116,";",""))=0),"FORMAT_;",IF(AND(E116="Sponsor country (if multiple countries)",ISBLANK(F116)=TRUE,LEN(F$11)-LEN(SUBSTITUTE(F$11,";",""))&lt;&gt;0),"FORMAT_;",IF(AND(E116="Originator country  (if multiple countries)",LEN(F116)-LEN(SUBSTITUTE(F116,";",""))&lt;&gt;0,ISBLANK(F116)=FALSE,LEN(F116)-LEN(SUBSTITUTE(F116,";",""))&lt;&gt;LEN(F$8)-LEN(SUBSTITUTE(F$8,";",""))),"FORMAT_;",IF(AND(E116="Originator country  (if multiple countries)",ISBLANK(F116)=FALSE,LEN(F116)-LEN(SUBSTITUTE(F116,";",""))=0),"FORMAT_;",IF(AND(E116="Originator country  (if multiple countries)",ISBLANK(F116)=TRUE,LEN(F$8)-LEN(SUBSTITUTE(F$8,";",""))&lt;&gt;0),"FORMAT_;",IF(AND(E116="Original lender country (if multiple countries)",ISBLANK(F116)=FALSE,LEN(F116)-LEN(SUBSTITUTE(F116,";",""))&lt;&gt;0,LEN(F116)-LEN(SUBSTITUTE(F116,";",""))&lt;&gt;LEN(F$14)-LEN(SUBSTITUTE(F$14,";",""))),"FORMAT_;",IF(AND(E116="Original lender country (if multiple countries)",ISBLANK(F116)=TRUE,LEN(F$14)-LEN(SUBSTITUTE(F$14,";",""))&lt;&gt;0),"FORMAT_;",IF(AND(E116="Original lender country (if multiple countries)",ISBLANK(F116)=FALSE,LEN(F116)-LEN(SUBSTITUTE(F116,";",""))=0),"FORMAT_;",IF(OR(AND(E116="Designated Entity LEI",LEN(F116)&lt;&gt;20),AND(G116="{LEI}",LEN(F116)&lt;&gt;0,LEN(F116)&lt;20),AND(G116="{ISIN}",LEN(F116)&lt;&gt;0,LEN(F116)&lt;12),AND(LEN(F116)&lt;&gt;20,E116="Retaining entity LEI",ISBLANK(F116)=FALSE),AND(E116="Instrument ISIN",ISBLANK(F116)=FALSE,LEN(F116)&gt;0,LEN(F116)&lt;11),AND(D116="M",LEFT(G116,4)="{DAT",LEN(F116)&lt;&gt;10)),"FORMAT_LEN",IF(OR(AND(F116&lt;&gt;"",LEFT(G116,4)&lt;&gt;"{TEX",ISNUMBER(SUMPRODUCT(FIND(MID(F116,ROW(INDIRECT("1:"&amp;LEN(F116))),1),W116)))=FALSE),AND(F116&lt;&gt;"",LEFT(G116,4)&lt;&gt;"{TEX",ISERROR(SUMPRODUCT(SEARCH(MID(F116,ROW(INDIRECT("1:"&amp;LEN(TRIM(F116)))),1)," "&amp;W116&amp;CHAR(10)&amp;"""")))=TRUE)),"FORMAT_CHAR",IF(LEFT(G116,4)="{TEX","TEXT","UNK")))))))))))))))))))))))))</f>
        <v>TEXT</v>
      </c>
      <c r="V116" s="127" t="b" cm="1">
        <f t="array" aca="1" ref="V116" ca="1">IF(OR(LEN(F116)&gt;P116+1),FALSE,IF(LEFT(G116,5)="{TEXT",TRUE,IF(AND(ISBLANK(F116)=FALSE,G116="{DATE_TEXT-YYYY-MM-DD}",LEN(F116)&lt;&gt;10),FALSE,IF(AND(ISBLANK(F116)=FALSE,ISNUMBER(SUMPRODUCT(SEARCH(MID(F116,ROW(INDIRECT("1:"&amp;LEN(TRIM(F116)))),1)," "&amp;W116&amp;CHAR(10)&amp;"""")))=FALSE),FALSE,TRUE))))</f>
        <v>1</v>
      </c>
      <c r="W116" s="128" t="str">
        <f>IF(G116="{Applicable/N/A}","N/Aplicable",IF(E116="Designated Entity LEI","ABCDEFGHIJKLMNOPQRSTUVWXYZ0123456789",IF(OR(G116="{ISIN}",G116="{LEI}"),";ABCDEFGHIJKLMNOPQRSTUVWXYZ0123456789",IF(G116="{Master Trust/Other}","Master TuOhe",IF(E116="Securitisation type","Privateublc",IF(LEFT(G116,4)="{CA_",Val!B$21,IF(G116="{COUNTRY_EU_LIST}"," ;abcdefghijklmnopqrstuvwxyzABCDEFGHIJKLMNOPQRSTUVWXYZ0123456789",IF(OR(G116="{NOTIFICATION ID}",G116="{SECURITISATION ID}"),Val!B$15,IF(G116="{COUNTRY_EU}"," ;abcdefghijklmnopqrstuvwxyzABCDEFGHIJKLMNOPQRSTUVWXYZ",IF(G116="{Confirmed/Unconfirmed}","ConfirmedUnc",IF(G116="{Confirmed/Unconfirmed/N/A}","Confirmed/UncNA",IF(LEFT(G116,4)="{DAT","0123456789-",IF(LEFT(G116,4)="{Y/N","YN",IF(OR(LEFT(G116,4)="{N/A",LEFT(G116,4)="{LIS",LEFT(G116,4)="{No ",LEFT(G116,4)="{SEC",LEFT(G116,4)="{Mas"),Val!B$20,IF(LEFT(G116,4)="{TEX",Val!B$21,IF(LEFT(G116,4)="{ALP",Val!B$20,IF(LEFT(G116,4)="{COU",Val!B$20)))))))))))))))))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16" s="133"/>
      <c r="Y116" s="133"/>
      <c r="Z116" s="133"/>
      <c r="AA116" s="133"/>
      <c r="AB116" s="135"/>
      <c r="AC116" s="135"/>
      <c r="AD116" s="133"/>
      <c r="AE116" s="133"/>
      <c r="AF116" s="133"/>
      <c r="AG116" s="130" t="s">
        <v>902</v>
      </c>
      <c r="AH116" s="133"/>
      <c r="AI116" s="118"/>
      <c r="AJ116" s="133"/>
      <c r="AK116" s="76"/>
    </row>
    <row r="117" spans="1:37" s="2" customFormat="1" ht="105" x14ac:dyDescent="0.25">
      <c r="A117" s="15" t="s">
        <v>1266</v>
      </c>
      <c r="B117" s="16" t="s">
        <v>504</v>
      </c>
      <c r="C117" s="20" t="s">
        <v>477</v>
      </c>
      <c r="D117" s="21" t="s">
        <v>52</v>
      </c>
      <c r="E117" s="22" t="s">
        <v>478</v>
      </c>
      <c r="F117" s="59" t="s">
        <v>175</v>
      </c>
      <c r="G117" s="60" t="s">
        <v>190</v>
      </c>
      <c r="H117" s="156" t="s">
        <v>479</v>
      </c>
      <c r="I117" s="94" t="s">
        <v>1374</v>
      </c>
      <c r="J117" s="137" t="s">
        <v>480</v>
      </c>
      <c r="K117" s="139" t="s">
        <v>481</v>
      </c>
      <c r="L117" s="139" t="s">
        <v>482</v>
      </c>
      <c r="M117" s="139" t="s">
        <v>268</v>
      </c>
      <c r="N117" s="141" t="s">
        <v>483</v>
      </c>
      <c r="O117" s="127">
        <f t="shared" ca="1" si="5"/>
        <v>1</v>
      </c>
      <c r="P117" s="127">
        <v>12</v>
      </c>
      <c r="Q117" s="128" t="str">
        <f ca="1">IF(AND(E117="Last notification date",MONTH(TODAY())&gt;9,DAY(TODAY())&gt;9),YEAR(TODAY())&amp;"-"&amp;MONTH(TODAY())&amp;"-"&amp;DAY(TODAY()),IF(AND(E117="Last notification date",MONTH(TODAY())&lt;9,DAY(TODAY())&lt;10),YEAR(TODAY())&amp;"-0"&amp;MONTH(TODAY())&amp;"-0"&amp;DAY(TODAY()),IF(AND(E117="Last notification date",MONTH(TODAY())&gt;9,DAY(TODAY())&lt;10),YEAR(TODAY())&amp;"-"&amp;MONTH(TODAY())&amp;"-0"&amp;DAY(TODAY()),IF(AND(E117="Last notification date",MONTH(TODAY())&lt;10,DAY(TODAY())&gt;9),YEAR(TODAY())&amp;"-0"&amp;MONTH(TODAY())&amp;"-"&amp;DAY(TODAY()),IF(LEFT(G117,4)="{SEC","SEC ID",IF(LEFT(G117,4)="{DAT","DATE",IF(LEFT(G117,4)="{TEX",Val!B$21,IF(LEFT(G117,4)="{ALP",Val!B$20,IF(LEFT(G117,4)="{COU",Val!B$20,IF(OR(LEFT(G117,4)="{ISI",LEFT(G117,4)="{LEI"),Val!B$17,IF(OR(LEFT(G117,4)="{CA_",LEFT(G117,4)="{Mas",LEFT(G117,4)="{Y/N",LEFT(G117,4)="{No ",LEFT(G117,4)="{N/A",LEFT(G117,4)="{Con",LEFT(G117,4)="{LIS"),"LIST","")))))))))))</f>
        <v>LIST</v>
      </c>
      <c r="R117" s="127">
        <f t="shared" si="6"/>
        <v>9</v>
      </c>
      <c r="S117" s="129"/>
      <c r="T117" s="127" t="str">
        <f t="shared" si="7"/>
        <v>UNK</v>
      </c>
      <c r="U117" s="127" t="str" cm="1">
        <f t="array" aca="1" ref="U117" ca="1">IF(AND(E117="Payment exemption explanation",ISBLANK(F117)=FALSE,F$77="Confirmed"),"FORMAT",IF(AND(E117="Historical Default and Loss Performance Data location",F$3="Public",ISBLANK(F117)=TRUE),"FORMAT",IF(AND(E116="Subject to severe clawback",F116="Y",ISBLANK(F117)=TRUE),"FORMAT",IF(AND(E116="Subject to severe clawback",F116="N",ISBLANK(F117)=FALSE),"FORMAT",IF(AND(OR(E117="Credit granting criteria supervision comment",E117="Credit granting criteria compliance comment"),ISBLANK(F117)=FALSE,OR(AND(F$34="N",E512="Originator (or original lender) is not a Credit institution"),AND(F$37="N",E$37="Originator (or original lender) is not a Credit institution"))),"FORMAT_S17",IF(AND(C117="STSS60",E117="Location of Liability cash flow model",ISBLANK(F117)=TRUE,F$3="Public"),"FORMAT_S60",IF(AND(C117="STSS58",E117="Historical Default and Loss Performance Data location",ISBLANK(F117)=TRUE,F$3="Public"),"FORMAT_S37",IF(AND(E117="Sponsor LEI",ISBLANK(F117)=TRUE,ISBLANK(F$8)=TRUE),"FORMAT_LEI",IF(AND(E117="Originator LEI",ISBLANK(F117)=TRUE,ISBLANK(F$11)=TRUE),"FORMAT_LEI",IF(OR(T117="EMPTY",P117+1&lt;LEN(F117),AND(G116="{Confirmed/Unconfirmed/N/A}",S117="N/A",F116="N/A",F117&lt;&gt;"")),"FORMAT",IF(OR(AND(E117="Non-ABCP securitisation unique identifier",MID(F117,21,1)&lt;&gt;"N"),AND(E117="ABCP transaction unique identifier",MID(F117,21,1)&lt;&gt;"T"),AND(E117="ABCP programme unique identifier",MID(F117,21,1)&lt;&gt;"P")),"FORMAT_SEC_ID",IF(AND(E117="Underlying exposures classification",F117&lt;&gt;"residential mortgages",F117&lt;&gt;"commercial mortgages",F117&lt;&gt;"credit facilities provided to individuals for personal, family or household consumption purposes",F117&lt;&gt;"credit facilities, including loans and leases, provided to any type of enterprise or corporation",F117&lt;&gt;"auto loans/leases",F117&lt;&gt;"credit-card receivables",F117&lt;&gt;"trade receivables",F117&lt;&gt;"others"),"FORMAT_LIST",IF(AND(E117="Instrument code",LEN(F117)-LEN(SUBSTITUTE(F117,";",""))&lt;&gt;LEN(F116)-LEN(SUBSTITUTE(F116,";",""))),"FORMAT_;",IF(AND(E117="Sponsor country (if multiple countries)",LEN(F117)-LEN(SUBSTITUTE(F117,";",""))&lt;&gt;LEN(F$11)-LEN(SUBSTITUTE(F$11,";",""))),"FORMAT_;",IF(AND(E117="Sponsor country (if multiple countries)",ISBLANK(F117)=FALSE,LEN(F117)-LEN(SUBSTITUTE(F117,";",""))=0),"FORMAT_;",IF(AND(E117="Sponsor country (if multiple countries)",ISBLANK(F117)=TRUE,LEN(F$11)-LEN(SUBSTITUTE(F$11,";",""))&lt;&gt;0),"FORMAT_;",IF(AND(E117="Originator country  (if multiple countries)",LEN(F117)-LEN(SUBSTITUTE(F117,";",""))&lt;&gt;0,ISBLANK(F117)=FALSE,LEN(F117)-LEN(SUBSTITUTE(F117,";",""))&lt;&gt;LEN(F$8)-LEN(SUBSTITUTE(F$8,";",""))),"FORMAT_;",IF(AND(E117="Originator country  (if multiple countries)",ISBLANK(F117)=FALSE,LEN(F117)-LEN(SUBSTITUTE(F117,";",""))=0),"FORMAT_;",IF(AND(E117="Originator country  (if multiple countries)",ISBLANK(F117)=TRUE,LEN(F$8)-LEN(SUBSTITUTE(F$8,";",""))&lt;&gt;0),"FORMAT_;",IF(AND(E117="Original lender country (if multiple countries)",ISBLANK(F117)=FALSE,LEN(F117)-LEN(SUBSTITUTE(F117,";",""))&lt;&gt;0,LEN(F117)-LEN(SUBSTITUTE(F117,";",""))&lt;&gt;LEN(F$14)-LEN(SUBSTITUTE(F$14,";",""))),"FORMAT_;",IF(AND(E117="Original lender country (if multiple countries)",ISBLANK(F117)=TRUE,LEN(F$14)-LEN(SUBSTITUTE(F$14,";",""))&lt;&gt;0),"FORMAT_;",IF(AND(E117="Original lender country (if multiple countries)",ISBLANK(F117)=FALSE,LEN(F117)-LEN(SUBSTITUTE(F117,";",""))=0),"FORMAT_;",IF(OR(AND(E117="Designated Entity LEI",LEN(F117)&lt;&gt;20),AND(G117="{LEI}",LEN(F117)&lt;&gt;0,LEN(F117)&lt;20),AND(G117="{ISIN}",LEN(F117)&lt;&gt;0,LEN(F117)&lt;12),AND(LEN(F117)&lt;&gt;20,E117="Retaining entity LEI",ISBLANK(F117)=FALSE),AND(E117="Instrument ISIN",ISBLANK(F117)=FALSE,LEN(F117)&gt;0,LEN(F117)&lt;11),AND(D117="M",LEFT(G117,4)="{DAT",LEN(F117)&lt;&gt;10)),"FORMAT_LEN",IF(OR(AND(F117&lt;&gt;"",LEFT(G117,4)&lt;&gt;"{TEX",ISNUMBER(SUMPRODUCT(FIND(MID(F117,ROW(INDIRECT("1:"&amp;LEN(F117))),1),W117)))=FALSE),AND(F117&lt;&gt;"",LEFT(G117,4)&lt;&gt;"{TEX",ISERROR(SUMPRODUCT(SEARCH(MID(F117,ROW(INDIRECT("1:"&amp;LEN(TRIM(F117)))),1)," "&amp;W117&amp;CHAR(10)&amp;"""")))=TRUE)),"FORMAT_CHAR",IF(LEFT(G117,4)="{TEX","TEXT","UNK")))))))))))))))))))))))))</f>
        <v>UNK</v>
      </c>
      <c r="V117" s="127" t="b" cm="1">
        <f t="array" aca="1" ref="V117" ca="1">IF(OR(LEN(F117)&gt;P117+1),FALSE,IF(LEFT(G117,5)="{TEXT",TRUE,IF(AND(ISBLANK(F117)=FALSE,G117="{DATE_TEXT-YYYY-MM-DD}",LEN(F117)&lt;&gt;10),FALSE,IF(AND(ISBLANK(F117)=FALSE,ISNUMBER(SUMPRODUCT(SEARCH(MID(F117,ROW(INDIRECT("1:"&amp;LEN(TRIM(F117)))),1)," "&amp;W117&amp;CHAR(10)&amp;"""")))=FALSE),FALSE,TRUE))))</f>
        <v>1</v>
      </c>
      <c r="W117" s="128" t="str">
        <f>IF(G117="{Applicable/N/A}","N/Aplicable",IF(E117="Designated Entity LEI","ABCDEFGHIJKLMNOPQRSTUVWXYZ0123456789",IF(OR(G117="{ISIN}",G117="{LEI}"),";ABCDEFGHIJKLMNOPQRSTUVWXYZ0123456789",IF(G117="{Master Trust/Other}","Master TuOhe",IF(E117="Securitisation type","Privateublc",IF(LEFT(G117,4)="{CA_",Val!B$21,IF(G117="{COUNTRY_EU_LIST}"," ;abcdefghijklmnopqrstuvwxyzABCDEFGHIJKLMNOPQRSTUVWXYZ0123456789",IF(OR(G117="{NOTIFICATION ID}",G117="{SECURITISATION ID}"),Val!B$15,IF(G117="{COUNTRY_EU}"," ;abcdefghijklmnopqrstuvwxyzABCDEFGHIJKLMNOPQRSTUVWXYZ",IF(G117="{Confirmed/Unconfirmed}","ConfirmedUnc",IF(G117="{Confirmed/Unconfirmed/N/A}","Confirmed/UncNA",IF(LEFT(G117,4)="{DAT","0123456789-",IF(LEFT(G117,4)="{Y/N","YN",IF(OR(LEFT(G117,4)="{N/A",LEFT(G117,4)="{LIS",LEFT(G117,4)="{No ",LEFT(G117,4)="{SEC",LEFT(G117,4)="{Mas"),Val!B$20,IF(LEFT(G117,4)="{TEX",Val!B$21,IF(LEFT(G117,4)="{ALP",Val!B$20,IF(LEFT(G117,4)="{COU",Val!B$20)))))))))))))))))</f>
        <v>ConfirmedUnc</v>
      </c>
      <c r="X117" s="133"/>
      <c r="Y117" s="133"/>
      <c r="Z117" s="133"/>
      <c r="AA117" s="133"/>
      <c r="AB117" s="135"/>
      <c r="AC117" s="135"/>
      <c r="AD117" s="133"/>
      <c r="AE117" s="133"/>
      <c r="AF117" s="133"/>
      <c r="AG117" s="130" t="s">
        <v>906</v>
      </c>
      <c r="AH117" s="133"/>
      <c r="AI117" s="118"/>
      <c r="AJ117" s="133"/>
      <c r="AK117" s="76"/>
    </row>
    <row r="118" spans="1:37" s="2" customFormat="1" ht="195" x14ac:dyDescent="0.25">
      <c r="A118" s="15" t="s">
        <v>1267</v>
      </c>
      <c r="B118" s="16" t="s">
        <v>511</v>
      </c>
      <c r="C118" s="20" t="s">
        <v>477</v>
      </c>
      <c r="D118" s="21" t="s">
        <v>52</v>
      </c>
      <c r="E118" s="22" t="s">
        <v>485</v>
      </c>
      <c r="F118" s="45" t="s">
        <v>1467</v>
      </c>
      <c r="G118" s="60" t="s">
        <v>272</v>
      </c>
      <c r="H118" s="158"/>
      <c r="I118" s="89" t="s">
        <v>1335</v>
      </c>
      <c r="J118" s="148" t="s">
        <v>480</v>
      </c>
      <c r="K118" s="146" t="s">
        <v>481</v>
      </c>
      <c r="L118" s="146" t="s">
        <v>482</v>
      </c>
      <c r="M118" s="146" t="s">
        <v>268</v>
      </c>
      <c r="N118" s="164" t="s">
        <v>483</v>
      </c>
      <c r="O118" s="127">
        <f t="shared" ca="1" si="5"/>
        <v>1</v>
      </c>
      <c r="P118" s="127">
        <v>32767</v>
      </c>
      <c r="Q118" s="128" t="str">
        <f ca="1">IF(AND(E118="Last notification date",MONTH(TODAY())&gt;9,DAY(TODAY())&gt;9),YEAR(TODAY())&amp;"-"&amp;MONTH(TODAY())&amp;"-"&amp;DAY(TODAY()),IF(AND(E118="Last notification date",MONTH(TODAY())&lt;9,DAY(TODAY())&lt;10),YEAR(TODAY())&amp;"-0"&amp;MONTH(TODAY())&amp;"-0"&amp;DAY(TODAY()),IF(AND(E118="Last notification date",MONTH(TODAY())&gt;9,DAY(TODAY())&lt;10),YEAR(TODAY())&amp;"-"&amp;MONTH(TODAY())&amp;"-0"&amp;DAY(TODAY()),IF(AND(E118="Last notification date",MONTH(TODAY())&lt;10,DAY(TODAY())&gt;9),YEAR(TODAY())&amp;"-0"&amp;MONTH(TODAY())&amp;"-"&amp;DAY(TODAY()),IF(LEFT(G118,4)="{SEC","SEC ID",IF(LEFT(G118,4)="{DAT","DATE",IF(LEFT(G118,4)="{TEX",Val!B$21,IF(LEFT(G118,4)="{ALP",Val!B$20,IF(LEFT(G118,4)="{COU",Val!B$20,IF(OR(LEFT(G118,4)="{ISI",LEFT(G118,4)="{LEI"),Val!B$17,IF(OR(LEFT(G118,4)="{CA_",LEFT(G118,4)="{Mas",LEFT(G118,4)="{Y/N",LEFT(G118,4)="{No ",LEFT(G118,4)="{N/A",LEFT(G118,4)="{Con",LEFT(G118,4)="{LIS"),"LIST","")))))))))))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18" s="127">
        <f t="shared" si="6"/>
        <v>529</v>
      </c>
      <c r="S118" s="129"/>
      <c r="T118" s="127" t="str">
        <f t="shared" si="7"/>
        <v>UNK</v>
      </c>
      <c r="U118" s="127" t="str" cm="1">
        <f t="array" aca="1" ref="U118" ca="1">IF(AND(E118="Payment exemption explanation",ISBLANK(F118)=FALSE,F$77="Confirmed"),"FORMAT",IF(AND(E118="Historical Default and Loss Performance Data location",F$3="Public",ISBLANK(F118)=TRUE),"FORMAT",IF(AND(E117="Subject to severe clawback",F117="Y",ISBLANK(F118)=TRUE),"FORMAT",IF(AND(E117="Subject to severe clawback",F117="N",ISBLANK(F118)=FALSE),"FORMAT",IF(AND(OR(E118="Credit granting criteria supervision comment",E118="Credit granting criteria compliance comment"),ISBLANK(F118)=FALSE,OR(AND(F$34="N",E513="Originator (or original lender) is not a Credit institution"),AND(F$37="N",E$37="Originator (or original lender) is not a Credit institution"))),"FORMAT_S17",IF(AND(C118="STSS60",E118="Location of Liability cash flow model",ISBLANK(F118)=TRUE,F$3="Public"),"FORMAT_S60",IF(AND(C118="STSS58",E118="Historical Default and Loss Performance Data location",ISBLANK(F118)=TRUE,F$3="Public"),"FORMAT_S37",IF(AND(E118="Sponsor LEI",ISBLANK(F118)=TRUE,ISBLANK(F$8)=TRUE),"FORMAT_LEI",IF(AND(E118="Originator LEI",ISBLANK(F118)=TRUE,ISBLANK(F$11)=TRUE),"FORMAT_LEI",IF(OR(T118="EMPTY",P118+1&lt;LEN(F118),AND(G117="{Confirmed/Unconfirmed/N/A}",S118="N/A",F117="N/A",F118&lt;&gt;"")),"FORMAT",IF(OR(AND(E118="Non-ABCP securitisation unique identifier",MID(F118,21,1)&lt;&gt;"N"),AND(E118="ABCP transaction unique identifier",MID(F118,21,1)&lt;&gt;"T"),AND(E118="ABCP programme unique identifier",MID(F118,21,1)&lt;&gt;"P")),"FORMAT_SEC_ID",IF(AND(E118="Underlying exposures classification",F118&lt;&gt;"residential mortgages",F118&lt;&gt;"commercial mortgages",F118&lt;&gt;"credit facilities provided to individuals for personal, family or household consumption purposes",F118&lt;&gt;"credit facilities, including loans and leases, provided to any type of enterprise or corporation",F118&lt;&gt;"auto loans/leases",F118&lt;&gt;"credit-card receivables",F118&lt;&gt;"trade receivables",F118&lt;&gt;"others"),"FORMAT_LIST",IF(AND(E118="Instrument code",LEN(F118)-LEN(SUBSTITUTE(F118,";",""))&lt;&gt;LEN(F117)-LEN(SUBSTITUTE(F117,";",""))),"FORMAT_;",IF(AND(E118="Sponsor country (if multiple countries)",LEN(F118)-LEN(SUBSTITUTE(F118,";",""))&lt;&gt;LEN(F$11)-LEN(SUBSTITUTE(F$11,";",""))),"FORMAT_;",IF(AND(E118="Sponsor country (if multiple countries)",ISBLANK(F118)=FALSE,LEN(F118)-LEN(SUBSTITUTE(F118,";",""))=0),"FORMAT_;",IF(AND(E118="Sponsor country (if multiple countries)",ISBLANK(F118)=TRUE,LEN(F$11)-LEN(SUBSTITUTE(F$11,";",""))&lt;&gt;0),"FORMAT_;",IF(AND(E118="Originator country  (if multiple countries)",LEN(F118)-LEN(SUBSTITUTE(F118,";",""))&lt;&gt;0,ISBLANK(F118)=FALSE,LEN(F118)-LEN(SUBSTITUTE(F118,";",""))&lt;&gt;LEN(F$8)-LEN(SUBSTITUTE(F$8,";",""))),"FORMAT_;",IF(AND(E118="Originator country  (if multiple countries)",ISBLANK(F118)=FALSE,LEN(F118)-LEN(SUBSTITUTE(F118,";",""))=0),"FORMAT_;",IF(AND(E118="Originator country  (if multiple countries)",ISBLANK(F118)=TRUE,LEN(F$8)-LEN(SUBSTITUTE(F$8,";",""))&lt;&gt;0),"FORMAT_;",IF(AND(E118="Original lender country (if multiple countries)",ISBLANK(F118)=FALSE,LEN(F118)-LEN(SUBSTITUTE(F118,";",""))&lt;&gt;0,LEN(F118)-LEN(SUBSTITUTE(F118,";",""))&lt;&gt;LEN(F$14)-LEN(SUBSTITUTE(F$14,";",""))),"FORMAT_;",IF(AND(E118="Original lender country (if multiple countries)",ISBLANK(F118)=TRUE,LEN(F$14)-LEN(SUBSTITUTE(F$14,";",""))&lt;&gt;0),"FORMAT_;",IF(AND(E118="Original lender country (if multiple countries)",ISBLANK(F118)=FALSE,LEN(F118)-LEN(SUBSTITUTE(F118,";",""))=0),"FORMAT_;",IF(OR(AND(E118="Designated Entity LEI",LEN(F118)&lt;&gt;20),AND(G118="{LEI}",LEN(F118)&lt;&gt;0,LEN(F118)&lt;20),AND(G118="{ISIN}",LEN(F118)&lt;&gt;0,LEN(F118)&lt;12),AND(LEN(F118)&lt;&gt;20,E118="Retaining entity LEI",ISBLANK(F118)=FALSE),AND(E118="Instrument ISIN",ISBLANK(F118)=FALSE,LEN(F118)&gt;0,LEN(F118)&lt;11),AND(D118="M",LEFT(G118,4)="{DAT",LEN(F118)&lt;&gt;10)),"FORMAT_LEN",IF(OR(AND(F118&lt;&gt;"",LEFT(G118,4)&lt;&gt;"{TEX",ISNUMBER(SUMPRODUCT(FIND(MID(F118,ROW(INDIRECT("1:"&amp;LEN(F118))),1),W118)))=FALSE),AND(F118&lt;&gt;"",LEFT(G118,4)&lt;&gt;"{TEX",ISERROR(SUMPRODUCT(SEARCH(MID(F118,ROW(INDIRECT("1:"&amp;LEN(TRIM(F118)))),1)," "&amp;W118&amp;CHAR(10)&amp;"""")))=TRUE)),"FORMAT_CHAR",IF(LEFT(G118,4)="{TEX","TEXT","UNK")))))))))))))))))))))))))</f>
        <v>TEXT</v>
      </c>
      <c r="V118" s="127" t="b" cm="1">
        <f t="array" aca="1" ref="V118" ca="1">IF(OR(LEN(F118)&gt;P118+1),FALSE,IF(LEFT(G118,5)="{TEXT",TRUE,IF(AND(ISBLANK(F118)=FALSE,G118="{DATE_TEXT-YYYY-MM-DD}",LEN(F118)&lt;&gt;10),FALSE,IF(AND(ISBLANK(F118)=FALSE,ISNUMBER(SUMPRODUCT(SEARCH(MID(F118,ROW(INDIRECT("1:"&amp;LEN(TRIM(F118)))),1)," "&amp;W118&amp;CHAR(10)&amp;"""")))=FALSE),FALSE,TRUE))))</f>
        <v>1</v>
      </c>
      <c r="W118" s="128" t="str">
        <f>IF(G118="{Applicable/N/A}","N/Aplicable",IF(E118="Designated Entity LEI","ABCDEFGHIJKLMNOPQRSTUVWXYZ0123456789",IF(OR(G118="{ISIN}",G118="{LEI}"),";ABCDEFGHIJKLMNOPQRSTUVWXYZ0123456789",IF(G118="{Master Trust/Other}","Master TuOhe",IF(E118="Securitisation type","Privateublc",IF(LEFT(G118,4)="{CA_",Val!B$21,IF(G118="{COUNTRY_EU_LIST}"," ;abcdefghijklmnopqrstuvwxyzABCDEFGHIJKLMNOPQRSTUVWXYZ0123456789",IF(OR(G118="{NOTIFICATION ID}",G118="{SECURITISATION ID}"),Val!B$15,IF(G118="{COUNTRY_EU}"," ;abcdefghijklmnopqrstuvwxyzABCDEFGHIJKLMNOPQRSTUVWXYZ",IF(G118="{Confirmed/Unconfirmed}","ConfirmedUnc",IF(G118="{Confirmed/Unconfirmed/N/A}","Confirmed/UncNA",IF(LEFT(G118,4)="{DAT","0123456789-",IF(LEFT(G118,4)="{Y/N","YN",IF(OR(LEFT(G118,4)="{N/A",LEFT(G118,4)="{LIS",LEFT(G118,4)="{No ",LEFT(G118,4)="{SEC",LEFT(G118,4)="{Mas"),Val!B$20,IF(LEFT(G118,4)="{TEX",Val!B$21,IF(LEFT(G118,4)="{ALP",Val!B$20,IF(LEFT(G118,4)="{COU",Val!B$20)))))))))))))))))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18" s="133"/>
      <c r="Y118" s="133"/>
      <c r="Z118" s="133"/>
      <c r="AA118" s="133"/>
      <c r="AB118" s="135"/>
      <c r="AC118" s="135"/>
      <c r="AD118" s="133"/>
      <c r="AE118" s="133"/>
      <c r="AF118" s="133"/>
      <c r="AG118" s="130" t="s">
        <v>904</v>
      </c>
      <c r="AH118" s="133"/>
      <c r="AI118" s="118"/>
      <c r="AJ118" s="133"/>
      <c r="AK118" s="76"/>
    </row>
    <row r="119" spans="1:37" s="2" customFormat="1" ht="150" x14ac:dyDescent="0.25">
      <c r="A119" s="15" t="s">
        <v>1268</v>
      </c>
      <c r="B119" s="16" t="s">
        <v>513</v>
      </c>
      <c r="C119" s="20" t="s">
        <v>487</v>
      </c>
      <c r="D119" s="21" t="s">
        <v>52</v>
      </c>
      <c r="E119" s="22" t="s">
        <v>488</v>
      </c>
      <c r="F119" s="59" t="s">
        <v>175</v>
      </c>
      <c r="G119" s="60" t="s">
        <v>176</v>
      </c>
      <c r="H119" s="156" t="s">
        <v>489</v>
      </c>
      <c r="I119" s="89" t="s">
        <v>1376</v>
      </c>
      <c r="J119" s="137" t="s">
        <v>490</v>
      </c>
      <c r="K119" s="139" t="s">
        <v>491</v>
      </c>
      <c r="L119" s="139" t="s">
        <v>492</v>
      </c>
      <c r="M119" s="139" t="s">
        <v>195</v>
      </c>
      <c r="N119" s="141" t="s">
        <v>493</v>
      </c>
      <c r="O119" s="127">
        <f t="shared" ca="1" si="5"/>
        <v>1</v>
      </c>
      <c r="P119" s="127">
        <v>12</v>
      </c>
      <c r="Q119" s="128" t="str">
        <f ca="1">IF(AND(E119="Last notification date",MONTH(TODAY())&gt;9,DAY(TODAY())&gt;9),YEAR(TODAY())&amp;"-"&amp;MONTH(TODAY())&amp;"-"&amp;DAY(TODAY()),IF(AND(E119="Last notification date",MONTH(TODAY())&lt;9,DAY(TODAY())&lt;10),YEAR(TODAY())&amp;"-0"&amp;MONTH(TODAY())&amp;"-0"&amp;DAY(TODAY()),IF(AND(E119="Last notification date",MONTH(TODAY())&gt;9,DAY(TODAY())&lt;10),YEAR(TODAY())&amp;"-"&amp;MONTH(TODAY())&amp;"-0"&amp;DAY(TODAY()),IF(AND(E119="Last notification date",MONTH(TODAY())&lt;10,DAY(TODAY())&gt;9),YEAR(TODAY())&amp;"-0"&amp;MONTH(TODAY())&amp;"-"&amp;DAY(TODAY()),IF(LEFT(G119,4)="{SEC","SEC ID",IF(LEFT(G119,4)="{DAT","DATE",IF(LEFT(G119,4)="{TEX",Val!B$21,IF(LEFT(G119,4)="{ALP",Val!B$20,IF(LEFT(G119,4)="{COU",Val!B$20,IF(OR(LEFT(G119,4)="{ISI",LEFT(G119,4)="{LEI"),Val!B$17,IF(OR(LEFT(G119,4)="{CA_",LEFT(G119,4)="{Mas",LEFT(G119,4)="{Y/N",LEFT(G119,4)="{No ",LEFT(G119,4)="{N/A",LEFT(G119,4)="{Con",LEFT(G119,4)="{LIS"),"LIST","")))))))))))</f>
        <v>LIST</v>
      </c>
      <c r="R119" s="127">
        <f t="shared" si="6"/>
        <v>9</v>
      </c>
      <c r="S119" s="129"/>
      <c r="T119" s="127" t="str">
        <f t="shared" si="7"/>
        <v>UNK</v>
      </c>
      <c r="U119" s="127" t="str" cm="1">
        <f t="array" aca="1" ref="U119" ca="1">IF(AND(E119="Payment exemption explanation",ISBLANK(F119)=FALSE,F$77="Confirmed"),"FORMAT",IF(AND(E119="Historical Default and Loss Performance Data location",F$3="Public",ISBLANK(F119)=TRUE),"FORMAT",IF(AND(E118="Subject to severe clawback",F118="Y",ISBLANK(F119)=TRUE),"FORMAT",IF(AND(E118="Subject to severe clawback",F118="N",ISBLANK(F119)=FALSE),"FORMAT",IF(AND(OR(E119="Credit granting criteria supervision comment",E119="Credit granting criteria compliance comment"),ISBLANK(F119)=FALSE,OR(AND(F$34="N",E514="Originator (or original lender) is not a Credit institution"),AND(F$37="N",E$37="Originator (or original lender) is not a Credit institution"))),"FORMAT_S17",IF(AND(C119="STSS60",E119="Location of Liability cash flow model",ISBLANK(F119)=TRUE,F$3="Public"),"FORMAT_S60",IF(AND(C119="STSS58",E119="Historical Default and Loss Performance Data location",ISBLANK(F119)=TRUE,F$3="Public"),"FORMAT_S37",IF(AND(E119="Sponsor LEI",ISBLANK(F119)=TRUE,ISBLANK(F$8)=TRUE),"FORMAT_LEI",IF(AND(E119="Originator LEI",ISBLANK(F119)=TRUE,ISBLANK(F$11)=TRUE),"FORMAT_LEI",IF(OR(T119="EMPTY",P119+1&lt;LEN(F119),AND(G118="{Confirmed/Unconfirmed/N/A}",S119="N/A",F118="N/A",F119&lt;&gt;"")),"FORMAT",IF(OR(AND(E119="Non-ABCP securitisation unique identifier",MID(F119,21,1)&lt;&gt;"N"),AND(E119="ABCP transaction unique identifier",MID(F119,21,1)&lt;&gt;"T"),AND(E119="ABCP programme unique identifier",MID(F119,21,1)&lt;&gt;"P")),"FORMAT_SEC_ID",IF(AND(E119="Underlying exposures classification",F119&lt;&gt;"residential mortgages",F119&lt;&gt;"commercial mortgages",F119&lt;&gt;"credit facilities provided to individuals for personal, family or household consumption purposes",F119&lt;&gt;"credit facilities, including loans and leases, provided to any type of enterprise or corporation",F119&lt;&gt;"auto loans/leases",F119&lt;&gt;"credit-card receivables",F119&lt;&gt;"trade receivables",F119&lt;&gt;"others"),"FORMAT_LIST",IF(AND(E119="Instrument code",LEN(F119)-LEN(SUBSTITUTE(F119,";",""))&lt;&gt;LEN(F118)-LEN(SUBSTITUTE(F118,";",""))),"FORMAT_;",IF(AND(E119="Sponsor country (if multiple countries)",LEN(F119)-LEN(SUBSTITUTE(F119,";",""))&lt;&gt;LEN(F$11)-LEN(SUBSTITUTE(F$11,";",""))),"FORMAT_;",IF(AND(E119="Sponsor country (if multiple countries)",ISBLANK(F119)=FALSE,LEN(F119)-LEN(SUBSTITUTE(F119,";",""))=0),"FORMAT_;",IF(AND(E119="Sponsor country (if multiple countries)",ISBLANK(F119)=TRUE,LEN(F$11)-LEN(SUBSTITUTE(F$11,";",""))&lt;&gt;0),"FORMAT_;",IF(AND(E119="Originator country  (if multiple countries)",LEN(F119)-LEN(SUBSTITUTE(F119,";",""))&lt;&gt;0,ISBLANK(F119)=FALSE,LEN(F119)-LEN(SUBSTITUTE(F119,";",""))&lt;&gt;LEN(F$8)-LEN(SUBSTITUTE(F$8,";",""))),"FORMAT_;",IF(AND(E119="Originator country  (if multiple countries)",ISBLANK(F119)=FALSE,LEN(F119)-LEN(SUBSTITUTE(F119,";",""))=0),"FORMAT_;",IF(AND(E119="Originator country  (if multiple countries)",ISBLANK(F119)=TRUE,LEN(F$8)-LEN(SUBSTITUTE(F$8,";",""))&lt;&gt;0),"FORMAT_;",IF(AND(E119="Original lender country (if multiple countries)",ISBLANK(F119)=FALSE,LEN(F119)-LEN(SUBSTITUTE(F119,";",""))&lt;&gt;0,LEN(F119)-LEN(SUBSTITUTE(F119,";",""))&lt;&gt;LEN(F$14)-LEN(SUBSTITUTE(F$14,";",""))),"FORMAT_;",IF(AND(E119="Original lender country (if multiple countries)",ISBLANK(F119)=TRUE,LEN(F$14)-LEN(SUBSTITUTE(F$14,";",""))&lt;&gt;0),"FORMAT_;",IF(AND(E119="Original lender country (if multiple countries)",ISBLANK(F119)=FALSE,LEN(F119)-LEN(SUBSTITUTE(F119,";",""))=0),"FORMAT_;",IF(OR(AND(E119="Designated Entity LEI",LEN(F119)&lt;&gt;20),AND(G119="{LEI}",LEN(F119)&lt;&gt;0,LEN(F119)&lt;20),AND(G119="{ISIN}",LEN(F119)&lt;&gt;0,LEN(F119)&lt;12),AND(LEN(F119)&lt;&gt;20,E119="Retaining entity LEI",ISBLANK(F119)=FALSE),AND(E119="Instrument ISIN",ISBLANK(F119)=FALSE,LEN(F119)&gt;0,LEN(F119)&lt;11),AND(D119="M",LEFT(G119,4)="{DAT",LEN(F119)&lt;&gt;10)),"FORMAT_LEN",IF(OR(AND(F119&lt;&gt;"",LEFT(G119,4)&lt;&gt;"{TEX",ISNUMBER(SUMPRODUCT(FIND(MID(F119,ROW(INDIRECT("1:"&amp;LEN(F119))),1),W119)))=FALSE),AND(F119&lt;&gt;"",LEFT(G119,4)&lt;&gt;"{TEX",ISERROR(SUMPRODUCT(SEARCH(MID(F119,ROW(INDIRECT("1:"&amp;LEN(TRIM(F119)))),1)," "&amp;W119&amp;CHAR(10)&amp;"""")))=TRUE)),"FORMAT_CHAR",IF(LEFT(G119,4)="{TEX","TEXT","UNK")))))))))))))))))))))))))</f>
        <v>UNK</v>
      </c>
      <c r="V119" s="127" t="b" cm="1">
        <f t="array" aca="1" ref="V119" ca="1">IF(OR(LEN(F119)&gt;P119+1),FALSE,IF(LEFT(G119,5)="{TEXT",TRUE,IF(AND(ISBLANK(F119)=FALSE,G119="{DATE_TEXT-YYYY-MM-DD}",LEN(F119)&lt;&gt;10),FALSE,IF(AND(ISBLANK(F119)=FALSE,ISNUMBER(SUMPRODUCT(SEARCH(MID(F119,ROW(INDIRECT("1:"&amp;LEN(TRIM(F119)))),1)," "&amp;W119&amp;CHAR(10)&amp;"""")))=FALSE),FALSE,TRUE))))</f>
        <v>1</v>
      </c>
      <c r="W119" s="128" t="str">
        <f>IF(G119="{Applicable/N/A}","N/Aplicable",IF(E119="Designated Entity LEI","ABCDEFGHIJKLMNOPQRSTUVWXYZ0123456789",IF(OR(G119="{ISIN}",G119="{LEI}"),";ABCDEFGHIJKLMNOPQRSTUVWXYZ0123456789",IF(G119="{Master Trust/Other}","Master TuOhe",IF(E119="Securitisation type","Privateublc",IF(LEFT(G119,4)="{CA_",Val!B$21,IF(G119="{COUNTRY_EU_LIST}"," ;abcdefghijklmnopqrstuvwxyzABCDEFGHIJKLMNOPQRSTUVWXYZ0123456789",IF(OR(G119="{NOTIFICATION ID}",G119="{SECURITISATION ID}"),Val!B$15,IF(G119="{COUNTRY_EU}"," ;abcdefghijklmnopqrstuvwxyzABCDEFGHIJKLMNOPQRSTUVWXYZ",IF(G119="{Confirmed/Unconfirmed}","ConfirmedUnc",IF(G119="{Confirmed/Unconfirmed/N/A}","Confirmed/UncNA",IF(LEFT(G119,4)="{DAT","0123456789-",IF(LEFT(G119,4)="{Y/N","YN",IF(OR(LEFT(G119,4)="{N/A",LEFT(G119,4)="{LIS",LEFT(G119,4)="{No ",LEFT(G119,4)="{SEC",LEFT(G119,4)="{Mas"),Val!B$20,IF(LEFT(G119,4)="{TEX",Val!B$21,IF(LEFT(G119,4)="{ALP",Val!B$20,IF(LEFT(G119,4)="{COU",Val!B$20)))))))))))))))))</f>
        <v>Confirmed/UncNA</v>
      </c>
      <c r="X119" s="133"/>
      <c r="Y119" s="133"/>
      <c r="Z119" s="133"/>
      <c r="AA119" s="133"/>
      <c r="AB119" s="135"/>
      <c r="AC119" s="135"/>
      <c r="AD119" s="133"/>
      <c r="AE119" s="133"/>
      <c r="AF119" s="133"/>
      <c r="AG119" s="130" t="s">
        <v>1023</v>
      </c>
      <c r="AH119" s="133"/>
      <c r="AI119" s="118"/>
      <c r="AJ119" s="133"/>
      <c r="AK119" s="76"/>
    </row>
    <row r="120" spans="1:37" s="2" customFormat="1" ht="409.5" x14ac:dyDescent="0.25">
      <c r="A120" s="15" t="s">
        <v>1269</v>
      </c>
      <c r="B120" s="16" t="s">
        <v>520</v>
      </c>
      <c r="C120" s="17" t="s">
        <v>487</v>
      </c>
      <c r="D120" s="18" t="s">
        <v>62</v>
      </c>
      <c r="E120" s="23" t="s">
        <v>495</v>
      </c>
      <c r="F120" s="61" t="s">
        <v>1495</v>
      </c>
      <c r="G120" s="109" t="s">
        <v>199</v>
      </c>
      <c r="H120" s="158"/>
      <c r="I120" s="89" t="s">
        <v>1350</v>
      </c>
      <c r="J120" s="148" t="s">
        <v>490</v>
      </c>
      <c r="K120" s="146" t="s">
        <v>491</v>
      </c>
      <c r="L120" s="146" t="s">
        <v>492</v>
      </c>
      <c r="M120" s="146" t="s">
        <v>195</v>
      </c>
      <c r="N120" s="164" t="s">
        <v>493</v>
      </c>
      <c r="O120" s="127">
        <f t="shared" ca="1" si="5"/>
        <v>1</v>
      </c>
      <c r="P120" s="127">
        <v>10000</v>
      </c>
      <c r="Q120" s="128" t="str">
        <f ca="1">IF(AND(E120="Last notification date",MONTH(TODAY())&gt;9,DAY(TODAY())&gt;9),YEAR(TODAY())&amp;"-"&amp;MONTH(TODAY())&amp;"-"&amp;DAY(TODAY()),IF(AND(E120="Last notification date",MONTH(TODAY())&lt;9,DAY(TODAY())&lt;10),YEAR(TODAY())&amp;"-0"&amp;MONTH(TODAY())&amp;"-0"&amp;DAY(TODAY()),IF(AND(E120="Last notification date",MONTH(TODAY())&gt;9,DAY(TODAY())&lt;10),YEAR(TODAY())&amp;"-"&amp;MONTH(TODAY())&amp;"-0"&amp;DAY(TODAY()),IF(AND(E120="Last notification date",MONTH(TODAY())&lt;10,DAY(TODAY())&gt;9),YEAR(TODAY())&amp;"-0"&amp;MONTH(TODAY())&amp;"-"&amp;DAY(TODAY()),IF(LEFT(G120,4)="{SEC","SEC ID",IF(LEFT(G120,4)="{DAT","DATE",IF(LEFT(G120,4)="{TEX",Val!B$21,IF(LEFT(G120,4)="{ALP",Val!B$20,IF(LEFT(G120,4)="{COU",Val!B$20,IF(OR(LEFT(G120,4)="{ISI",LEFT(G120,4)="{LEI"),Val!B$17,IF(OR(LEFT(G120,4)="{CA_",LEFT(G120,4)="{Mas",LEFT(G120,4)="{Y/N",LEFT(G120,4)="{No ",LEFT(G120,4)="{N/A",LEFT(G120,4)="{Con",LEFT(G120,4)="{LIS"),"LIST","")))))))))))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20" s="127">
        <f t="shared" si="6"/>
        <v>1708</v>
      </c>
      <c r="S120" s="129" t="s">
        <v>49</v>
      </c>
      <c r="T120" s="127" t="str">
        <f t="shared" si="7"/>
        <v>UNK</v>
      </c>
      <c r="U120" s="127" t="str" cm="1">
        <f t="array" aca="1" ref="U120" ca="1">IF(AND(E120="Payment exemption explanation",ISBLANK(F120)=FALSE,F$77="Confirmed"),"FORMAT",IF(AND(E120="Historical Default and Loss Performance Data location",F$3="Public",ISBLANK(F120)=TRUE),"FORMAT",IF(AND(E119="Subject to severe clawback",F119="Y",ISBLANK(F120)=TRUE),"FORMAT",IF(AND(E119="Subject to severe clawback",F119="N",ISBLANK(F120)=FALSE),"FORMAT",IF(AND(OR(E120="Credit granting criteria supervision comment",E120="Credit granting criteria compliance comment"),ISBLANK(F120)=FALSE,OR(AND(F$34="N",E515="Originator (or original lender) is not a Credit institution"),AND(F$37="N",E$37="Originator (or original lender) is not a Credit institution"))),"FORMAT_S17",IF(AND(C120="STSS60",E120="Location of Liability cash flow model",ISBLANK(F120)=TRUE,F$3="Public"),"FORMAT_S60",IF(AND(C120="STSS58",E120="Historical Default and Loss Performance Data location",ISBLANK(F120)=TRUE,F$3="Public"),"FORMAT_S37",IF(AND(E120="Sponsor LEI",ISBLANK(F120)=TRUE,ISBLANK(F$8)=TRUE),"FORMAT_LEI",IF(AND(E120="Originator LEI",ISBLANK(F120)=TRUE,ISBLANK(F$11)=TRUE),"FORMAT_LEI",IF(OR(T120="EMPTY",P120+1&lt;LEN(F120),AND(G119="{Confirmed/Unconfirmed/N/A}",S120="N/A",F119="N/A",F120&lt;&gt;"")),"FORMAT",IF(OR(AND(E120="Non-ABCP securitisation unique identifier",MID(F120,21,1)&lt;&gt;"N"),AND(E120="ABCP transaction unique identifier",MID(F120,21,1)&lt;&gt;"T"),AND(E120="ABCP programme unique identifier",MID(F120,21,1)&lt;&gt;"P")),"FORMAT_SEC_ID",IF(AND(E120="Underlying exposures classification",F120&lt;&gt;"residential mortgages",F120&lt;&gt;"commercial mortgages",F120&lt;&gt;"credit facilities provided to individuals for personal, family or household consumption purposes",F120&lt;&gt;"credit facilities, including loans and leases, provided to any type of enterprise or corporation",F120&lt;&gt;"auto loans/leases",F120&lt;&gt;"credit-card receivables",F120&lt;&gt;"trade receivables",F120&lt;&gt;"others"),"FORMAT_LIST",IF(AND(E120="Instrument code",LEN(F120)-LEN(SUBSTITUTE(F120,";",""))&lt;&gt;LEN(F119)-LEN(SUBSTITUTE(F119,";",""))),"FORMAT_;",IF(AND(E120="Sponsor country (if multiple countries)",LEN(F120)-LEN(SUBSTITUTE(F120,";",""))&lt;&gt;LEN(F$11)-LEN(SUBSTITUTE(F$11,";",""))),"FORMAT_;",IF(AND(E120="Sponsor country (if multiple countries)",ISBLANK(F120)=FALSE,LEN(F120)-LEN(SUBSTITUTE(F120,";",""))=0),"FORMAT_;",IF(AND(E120="Sponsor country (if multiple countries)",ISBLANK(F120)=TRUE,LEN(F$11)-LEN(SUBSTITUTE(F$11,";",""))&lt;&gt;0),"FORMAT_;",IF(AND(E120="Originator country  (if multiple countries)",LEN(F120)-LEN(SUBSTITUTE(F120,";",""))&lt;&gt;0,ISBLANK(F120)=FALSE,LEN(F120)-LEN(SUBSTITUTE(F120,";",""))&lt;&gt;LEN(F$8)-LEN(SUBSTITUTE(F$8,";",""))),"FORMAT_;",IF(AND(E120="Originator country  (if multiple countries)",ISBLANK(F120)=FALSE,LEN(F120)-LEN(SUBSTITUTE(F120,";",""))=0),"FORMAT_;",IF(AND(E120="Originator country  (if multiple countries)",ISBLANK(F120)=TRUE,LEN(F$8)-LEN(SUBSTITUTE(F$8,";",""))&lt;&gt;0),"FORMAT_;",IF(AND(E120="Original lender country (if multiple countries)",ISBLANK(F120)=FALSE,LEN(F120)-LEN(SUBSTITUTE(F120,";",""))&lt;&gt;0,LEN(F120)-LEN(SUBSTITUTE(F120,";",""))&lt;&gt;LEN(F$14)-LEN(SUBSTITUTE(F$14,";",""))),"FORMAT_;",IF(AND(E120="Original lender country (if multiple countries)",ISBLANK(F120)=TRUE,LEN(F$14)-LEN(SUBSTITUTE(F$14,";",""))&lt;&gt;0),"FORMAT_;",IF(AND(E120="Original lender country (if multiple countries)",ISBLANK(F120)=FALSE,LEN(F120)-LEN(SUBSTITUTE(F120,";",""))=0),"FORMAT_;",IF(OR(AND(E120="Designated Entity LEI",LEN(F120)&lt;&gt;20),AND(G120="{LEI}",LEN(F120)&lt;&gt;0,LEN(F120)&lt;20),AND(G120="{ISIN}",LEN(F120)&lt;&gt;0,LEN(F120)&lt;12),AND(LEN(F120)&lt;&gt;20,E120="Retaining entity LEI",ISBLANK(F120)=FALSE),AND(E120="Instrument ISIN",ISBLANK(F120)=FALSE,LEN(F120)&gt;0,LEN(F120)&lt;11),AND(D120="M",LEFT(G120,4)="{DAT",LEN(F120)&lt;&gt;10)),"FORMAT_LEN",IF(OR(AND(F120&lt;&gt;"",LEFT(G120,4)&lt;&gt;"{TEX",ISNUMBER(SUMPRODUCT(FIND(MID(F120,ROW(INDIRECT("1:"&amp;LEN(F120))),1),W120)))=FALSE),AND(F120&lt;&gt;"",LEFT(G120,4)&lt;&gt;"{TEX",ISERROR(SUMPRODUCT(SEARCH(MID(F120,ROW(INDIRECT("1:"&amp;LEN(TRIM(F120)))),1)," "&amp;W120&amp;CHAR(10)&amp;"""")))=TRUE)),"FORMAT_CHAR",IF(LEFT(G120,4)="{TEX","TEXT","UNK")))))))))))))))))))))))))</f>
        <v>TEXT</v>
      </c>
      <c r="V120" s="127" t="b" cm="1">
        <f t="array" aca="1" ref="V120" ca="1">IF(OR(LEN(F120)&gt;P120+1),FALSE,IF(LEFT(G120,5)="{TEXT",TRUE,IF(AND(ISBLANK(F120)=FALSE,G120="{DATE_TEXT-YYYY-MM-DD}",LEN(F120)&lt;&gt;10),FALSE,IF(AND(ISBLANK(F120)=FALSE,ISNUMBER(SUMPRODUCT(SEARCH(MID(F120,ROW(INDIRECT("1:"&amp;LEN(TRIM(F120)))),1)," "&amp;W120&amp;CHAR(10)&amp;"""")))=FALSE),FALSE,TRUE))))</f>
        <v>1</v>
      </c>
      <c r="W120" s="128" t="str">
        <f>IF(G120="{Applicable/N/A}","N/Aplicable",IF(E120="Designated Entity LEI","ABCDEFGHIJKLMNOPQRSTUVWXYZ0123456789",IF(OR(G120="{ISIN}",G120="{LEI}"),";ABCDEFGHIJKLMNOPQRSTUVWXYZ0123456789",IF(G120="{Master Trust/Other}","Master TuOhe",IF(E120="Securitisation type","Privateublc",IF(LEFT(G120,4)="{CA_",Val!B$21,IF(G120="{COUNTRY_EU_LIST}"," ;abcdefghijklmnopqrstuvwxyzABCDEFGHIJKLMNOPQRSTUVWXYZ0123456789",IF(OR(G120="{NOTIFICATION ID}",G120="{SECURITISATION ID}"),Val!B$15,IF(G120="{COUNTRY_EU}"," ;abcdefghijklmnopqrstuvwxyzABCDEFGHIJKLMNOPQRSTUVWXYZ",IF(G120="{Confirmed/Unconfirmed}","ConfirmedUnc",IF(G120="{Confirmed/Unconfirmed/N/A}","Confirmed/UncNA",IF(LEFT(G120,4)="{DAT","0123456789-",IF(LEFT(G120,4)="{Y/N","YN",IF(OR(LEFT(G120,4)="{N/A",LEFT(G120,4)="{LIS",LEFT(G120,4)="{No ",LEFT(G120,4)="{SEC",LEFT(G120,4)="{Mas"),Val!B$20,IF(LEFT(G120,4)="{TEX",Val!B$21,IF(LEFT(G120,4)="{ALP",Val!B$20,IF(LEFT(G120,4)="{COU",Val!B$20)))))))))))))))))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20" s="133"/>
      <c r="Y120" s="133"/>
      <c r="Z120" s="133"/>
      <c r="AA120" s="133"/>
      <c r="AB120" s="135"/>
      <c r="AC120" s="135"/>
      <c r="AD120" s="133"/>
      <c r="AE120" s="133"/>
      <c r="AF120" s="133"/>
      <c r="AG120" s="130" t="s">
        <v>905</v>
      </c>
      <c r="AH120" s="133"/>
      <c r="AI120" s="118"/>
      <c r="AJ120" s="133"/>
      <c r="AK120" s="76"/>
    </row>
    <row r="121" spans="1:37" s="2" customFormat="1" ht="180" x14ac:dyDescent="0.25">
      <c r="A121" s="15" t="s">
        <v>1270</v>
      </c>
      <c r="B121" s="16" t="s">
        <v>522</v>
      </c>
      <c r="C121" s="20" t="s">
        <v>497</v>
      </c>
      <c r="D121" s="21" t="s">
        <v>52</v>
      </c>
      <c r="E121" s="22" t="s">
        <v>472</v>
      </c>
      <c r="F121" s="59" t="s">
        <v>175</v>
      </c>
      <c r="G121" s="60" t="s">
        <v>176</v>
      </c>
      <c r="H121" s="156" t="s">
        <v>498</v>
      </c>
      <c r="I121" s="89" t="s">
        <v>1359</v>
      </c>
      <c r="J121" s="137" t="s">
        <v>499</v>
      </c>
      <c r="K121" s="139" t="s">
        <v>500</v>
      </c>
      <c r="L121" s="139" t="s">
        <v>501</v>
      </c>
      <c r="M121" s="139" t="s">
        <v>195</v>
      </c>
      <c r="N121" s="141" t="s">
        <v>493</v>
      </c>
      <c r="O121" s="127">
        <f t="shared" ca="1" si="5"/>
        <v>1</v>
      </c>
      <c r="P121" s="127">
        <v>12</v>
      </c>
      <c r="Q121" s="128" t="str">
        <f ca="1">IF(AND(E121="Last notification date",MONTH(TODAY())&gt;9,DAY(TODAY())&gt;9),YEAR(TODAY())&amp;"-"&amp;MONTH(TODAY())&amp;"-"&amp;DAY(TODAY()),IF(AND(E121="Last notification date",MONTH(TODAY())&lt;9,DAY(TODAY())&lt;10),YEAR(TODAY())&amp;"-0"&amp;MONTH(TODAY())&amp;"-0"&amp;DAY(TODAY()),IF(AND(E121="Last notification date",MONTH(TODAY())&gt;9,DAY(TODAY())&lt;10),YEAR(TODAY())&amp;"-"&amp;MONTH(TODAY())&amp;"-0"&amp;DAY(TODAY()),IF(AND(E121="Last notification date",MONTH(TODAY())&lt;10,DAY(TODAY())&gt;9),YEAR(TODAY())&amp;"-0"&amp;MONTH(TODAY())&amp;"-"&amp;DAY(TODAY()),IF(LEFT(G121,4)="{SEC","SEC ID",IF(LEFT(G121,4)="{DAT","DATE",IF(LEFT(G121,4)="{TEX",Val!B$21,IF(LEFT(G121,4)="{ALP",Val!B$20,IF(LEFT(G121,4)="{COU",Val!B$20,IF(OR(LEFT(G121,4)="{ISI",LEFT(G121,4)="{LEI"),Val!B$17,IF(OR(LEFT(G121,4)="{CA_",LEFT(G121,4)="{Mas",LEFT(G121,4)="{Y/N",LEFT(G121,4)="{No ",LEFT(G121,4)="{N/A",LEFT(G121,4)="{Con",LEFT(G121,4)="{LIS"),"LIST","")))))))))))</f>
        <v>LIST</v>
      </c>
      <c r="R121" s="127">
        <f t="shared" si="6"/>
        <v>9</v>
      </c>
      <c r="S121" s="129"/>
      <c r="T121" s="127" t="str">
        <f t="shared" si="7"/>
        <v>UNK</v>
      </c>
      <c r="U121" s="127" t="str" cm="1">
        <f t="array" aca="1" ref="U121" ca="1">IF(AND(E121="Payment exemption explanation",ISBLANK(F121)=FALSE,F$77="Confirmed"),"FORMAT",IF(AND(E121="Historical Default and Loss Performance Data location",F$3="Public",ISBLANK(F121)=TRUE),"FORMAT",IF(AND(E120="Subject to severe clawback",F120="Y",ISBLANK(F121)=TRUE),"FORMAT",IF(AND(E120="Subject to severe clawback",F120="N",ISBLANK(F121)=FALSE),"FORMAT",IF(AND(OR(E121="Credit granting criteria supervision comment",E121="Credit granting criteria compliance comment"),ISBLANK(F121)=FALSE,OR(AND(F$34="N",E516="Originator (or original lender) is not a Credit institution"),AND(F$37="N",E$37="Originator (or original lender) is not a Credit institution"))),"FORMAT_S17",IF(AND(C121="STSS60",E121="Location of Liability cash flow model",ISBLANK(F121)=TRUE,F$3="Public"),"FORMAT_S60",IF(AND(C121="STSS58",E121="Historical Default and Loss Performance Data location",ISBLANK(F121)=TRUE,F$3="Public"),"FORMAT_S37",IF(AND(E121="Sponsor LEI",ISBLANK(F121)=TRUE,ISBLANK(F$8)=TRUE),"FORMAT_LEI",IF(AND(E121="Originator LEI",ISBLANK(F121)=TRUE,ISBLANK(F$11)=TRUE),"FORMAT_LEI",IF(OR(T121="EMPTY",P121+1&lt;LEN(F121),AND(G120="{Confirmed/Unconfirmed/N/A}",S121="N/A",F120="N/A",F121&lt;&gt;"")),"FORMAT",IF(OR(AND(E121="Non-ABCP securitisation unique identifier",MID(F121,21,1)&lt;&gt;"N"),AND(E121="ABCP transaction unique identifier",MID(F121,21,1)&lt;&gt;"T"),AND(E121="ABCP programme unique identifier",MID(F121,21,1)&lt;&gt;"P")),"FORMAT_SEC_ID",IF(AND(E121="Underlying exposures classification",F121&lt;&gt;"residential mortgages",F121&lt;&gt;"commercial mortgages",F121&lt;&gt;"credit facilities provided to individuals for personal, family or household consumption purposes",F121&lt;&gt;"credit facilities, including loans and leases, provided to any type of enterprise or corporation",F121&lt;&gt;"auto loans/leases",F121&lt;&gt;"credit-card receivables",F121&lt;&gt;"trade receivables",F121&lt;&gt;"others"),"FORMAT_LIST",IF(AND(E121="Instrument code",LEN(F121)-LEN(SUBSTITUTE(F121,";",""))&lt;&gt;LEN(F120)-LEN(SUBSTITUTE(F120,";",""))),"FORMAT_;",IF(AND(E121="Sponsor country (if multiple countries)",LEN(F121)-LEN(SUBSTITUTE(F121,";",""))&lt;&gt;LEN(F$11)-LEN(SUBSTITUTE(F$11,";",""))),"FORMAT_;",IF(AND(E121="Sponsor country (if multiple countries)",ISBLANK(F121)=FALSE,LEN(F121)-LEN(SUBSTITUTE(F121,";",""))=0),"FORMAT_;",IF(AND(E121="Sponsor country (if multiple countries)",ISBLANK(F121)=TRUE,LEN(F$11)-LEN(SUBSTITUTE(F$11,";",""))&lt;&gt;0),"FORMAT_;",IF(AND(E121="Originator country  (if multiple countries)",LEN(F121)-LEN(SUBSTITUTE(F121,";",""))&lt;&gt;0,ISBLANK(F121)=FALSE,LEN(F121)-LEN(SUBSTITUTE(F121,";",""))&lt;&gt;LEN(F$8)-LEN(SUBSTITUTE(F$8,";",""))),"FORMAT_;",IF(AND(E121="Originator country  (if multiple countries)",ISBLANK(F121)=FALSE,LEN(F121)-LEN(SUBSTITUTE(F121,";",""))=0),"FORMAT_;",IF(AND(E121="Originator country  (if multiple countries)",ISBLANK(F121)=TRUE,LEN(F$8)-LEN(SUBSTITUTE(F$8,";",""))&lt;&gt;0),"FORMAT_;",IF(AND(E121="Original lender country (if multiple countries)",ISBLANK(F121)=FALSE,LEN(F121)-LEN(SUBSTITUTE(F121,";",""))&lt;&gt;0,LEN(F121)-LEN(SUBSTITUTE(F121,";",""))&lt;&gt;LEN(F$14)-LEN(SUBSTITUTE(F$14,";",""))),"FORMAT_;",IF(AND(E121="Original lender country (if multiple countries)",ISBLANK(F121)=TRUE,LEN(F$14)-LEN(SUBSTITUTE(F$14,";",""))&lt;&gt;0),"FORMAT_;",IF(AND(E121="Original lender country (if multiple countries)",ISBLANK(F121)=FALSE,LEN(F121)-LEN(SUBSTITUTE(F121,";",""))=0),"FORMAT_;",IF(OR(AND(E121="Designated Entity LEI",LEN(F121)&lt;&gt;20),AND(G121="{LEI}",LEN(F121)&lt;&gt;0,LEN(F121)&lt;20),AND(G121="{ISIN}",LEN(F121)&lt;&gt;0,LEN(F121)&lt;12),AND(LEN(F121)&lt;&gt;20,E121="Retaining entity LEI",ISBLANK(F121)=FALSE),AND(E121="Instrument ISIN",ISBLANK(F121)=FALSE,LEN(F121)&gt;0,LEN(F121)&lt;11),AND(D121="M",LEFT(G121,4)="{DAT",LEN(F121)&lt;&gt;10)),"FORMAT_LEN",IF(OR(AND(F121&lt;&gt;"",LEFT(G121,4)&lt;&gt;"{TEX",ISNUMBER(SUMPRODUCT(FIND(MID(F121,ROW(INDIRECT("1:"&amp;LEN(F121))),1),W121)))=FALSE),AND(F121&lt;&gt;"",LEFT(G121,4)&lt;&gt;"{TEX",ISERROR(SUMPRODUCT(SEARCH(MID(F121,ROW(INDIRECT("1:"&amp;LEN(TRIM(F121)))),1)," "&amp;W121&amp;CHAR(10)&amp;"""")))=TRUE)),"FORMAT_CHAR",IF(LEFT(G121,4)="{TEX","TEXT","UNK")))))))))))))))))))))))))</f>
        <v>UNK</v>
      </c>
      <c r="V121" s="127" t="b" cm="1">
        <f t="array" aca="1" ref="V121" ca="1">IF(OR(LEN(F121)&gt;P121+1),FALSE,IF(LEFT(G121,5)="{TEXT",TRUE,IF(AND(ISBLANK(F121)=FALSE,G121="{DATE_TEXT-YYYY-MM-DD}",LEN(F121)&lt;&gt;10),FALSE,IF(AND(ISBLANK(F121)=FALSE,ISNUMBER(SUMPRODUCT(SEARCH(MID(F121,ROW(INDIRECT("1:"&amp;LEN(TRIM(F121)))),1)," "&amp;W121&amp;CHAR(10)&amp;"""")))=FALSE),FALSE,TRUE))))</f>
        <v>1</v>
      </c>
      <c r="W121" s="128" t="str">
        <f>IF(G121="{Applicable/N/A}","N/Aplicable",IF(E121="Designated Entity LEI","ABCDEFGHIJKLMNOPQRSTUVWXYZ0123456789",IF(OR(G121="{ISIN}",G121="{LEI}"),";ABCDEFGHIJKLMNOPQRSTUVWXYZ0123456789",IF(G121="{Master Trust/Other}","Master TuOhe",IF(E121="Securitisation type","Privateublc",IF(LEFT(G121,4)="{CA_",Val!B$21,IF(G121="{COUNTRY_EU_LIST}"," ;abcdefghijklmnopqrstuvwxyzABCDEFGHIJKLMNOPQRSTUVWXYZ0123456789",IF(OR(G121="{NOTIFICATION ID}",G121="{SECURITISATION ID}"),Val!B$15,IF(G121="{COUNTRY_EU}"," ;abcdefghijklmnopqrstuvwxyzABCDEFGHIJKLMNOPQRSTUVWXYZ",IF(G121="{Confirmed/Unconfirmed}","ConfirmedUnc",IF(G121="{Confirmed/Unconfirmed/N/A}","Confirmed/UncNA",IF(LEFT(G121,4)="{DAT","0123456789-",IF(LEFT(G121,4)="{Y/N","YN",IF(OR(LEFT(G121,4)="{N/A",LEFT(G121,4)="{LIS",LEFT(G121,4)="{No ",LEFT(G121,4)="{SEC",LEFT(G121,4)="{Mas"),Val!B$20,IF(LEFT(G121,4)="{TEX",Val!B$21,IF(LEFT(G121,4)="{ALP",Val!B$20,IF(LEFT(G121,4)="{COU",Val!B$20)))))))))))))))))</f>
        <v>Confirmed/UncNA</v>
      </c>
      <c r="X121" s="133"/>
      <c r="Y121" s="133"/>
      <c r="Z121" s="133"/>
      <c r="AA121" s="133"/>
      <c r="AB121" s="135"/>
      <c r="AC121" s="135"/>
      <c r="AD121" s="133"/>
      <c r="AE121" s="133"/>
      <c r="AF121" s="133"/>
      <c r="AG121" s="130" t="s">
        <v>903</v>
      </c>
      <c r="AH121" s="133"/>
      <c r="AI121" s="118"/>
      <c r="AJ121" s="133"/>
      <c r="AK121" s="76"/>
    </row>
    <row r="122" spans="1:37" s="2" customFormat="1" ht="409.5" x14ac:dyDescent="0.25">
      <c r="A122" s="15" t="s">
        <v>1271</v>
      </c>
      <c r="B122" s="16" t="s">
        <v>529</v>
      </c>
      <c r="C122" s="17" t="s">
        <v>497</v>
      </c>
      <c r="D122" s="18" t="s">
        <v>62</v>
      </c>
      <c r="E122" s="23" t="s">
        <v>503</v>
      </c>
      <c r="F122" s="61" t="s">
        <v>1496</v>
      </c>
      <c r="G122" s="109" t="s">
        <v>199</v>
      </c>
      <c r="H122" s="158"/>
      <c r="I122" s="89" t="s">
        <v>1351</v>
      </c>
      <c r="J122" s="148" t="s">
        <v>499</v>
      </c>
      <c r="K122" s="146" t="s">
        <v>500</v>
      </c>
      <c r="L122" s="146" t="s">
        <v>501</v>
      </c>
      <c r="M122" s="146" t="s">
        <v>195</v>
      </c>
      <c r="N122" s="164" t="s">
        <v>493</v>
      </c>
      <c r="O122" s="127">
        <f t="shared" ca="1" si="5"/>
        <v>1</v>
      </c>
      <c r="P122" s="127">
        <v>10000</v>
      </c>
      <c r="Q122" s="128" t="str">
        <f ca="1">IF(AND(E122="Last notification date",MONTH(TODAY())&gt;9,DAY(TODAY())&gt;9),YEAR(TODAY())&amp;"-"&amp;MONTH(TODAY())&amp;"-"&amp;DAY(TODAY()),IF(AND(E122="Last notification date",MONTH(TODAY())&lt;9,DAY(TODAY())&lt;10),YEAR(TODAY())&amp;"-0"&amp;MONTH(TODAY())&amp;"-0"&amp;DAY(TODAY()),IF(AND(E122="Last notification date",MONTH(TODAY())&gt;9,DAY(TODAY())&lt;10),YEAR(TODAY())&amp;"-"&amp;MONTH(TODAY())&amp;"-0"&amp;DAY(TODAY()),IF(AND(E122="Last notification date",MONTH(TODAY())&lt;10,DAY(TODAY())&gt;9),YEAR(TODAY())&amp;"-0"&amp;MONTH(TODAY())&amp;"-"&amp;DAY(TODAY()),IF(LEFT(G122,4)="{SEC","SEC ID",IF(LEFT(G122,4)="{DAT","DATE",IF(LEFT(G122,4)="{TEX",Val!B$21,IF(LEFT(G122,4)="{ALP",Val!B$20,IF(LEFT(G122,4)="{COU",Val!B$20,IF(OR(LEFT(G122,4)="{ISI",LEFT(G122,4)="{LEI"),Val!B$17,IF(OR(LEFT(G122,4)="{CA_",LEFT(G122,4)="{Mas",LEFT(G122,4)="{Y/N",LEFT(G122,4)="{No ",LEFT(G122,4)="{N/A",LEFT(G122,4)="{Con",LEFT(G122,4)="{LIS"),"LIST","")))))))))))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22" s="127">
        <f t="shared" si="6"/>
        <v>3026</v>
      </c>
      <c r="S122" s="129" t="s">
        <v>49</v>
      </c>
      <c r="T122" s="127" t="str">
        <f t="shared" si="7"/>
        <v>UNK</v>
      </c>
      <c r="U122" s="127" t="str" cm="1">
        <f t="array" aca="1" ref="U122" ca="1">IF(AND(E122="Payment exemption explanation",ISBLANK(F122)=FALSE,F$77="Confirmed"),"FORMAT",IF(AND(E122="Historical Default and Loss Performance Data location",F$3="Public",ISBLANK(F122)=TRUE),"FORMAT",IF(AND(E121="Subject to severe clawback",F121="Y",ISBLANK(F122)=TRUE),"FORMAT",IF(AND(E121="Subject to severe clawback",F121="N",ISBLANK(F122)=FALSE),"FORMAT",IF(AND(OR(E122="Credit granting criteria supervision comment",E122="Credit granting criteria compliance comment"),ISBLANK(F122)=FALSE,OR(AND(F$34="N",E517="Originator (or original lender) is not a Credit institution"),AND(F$37="N",E$37="Originator (or original lender) is not a Credit institution"))),"FORMAT_S17",IF(AND(C122="STSS60",E122="Location of Liability cash flow model",ISBLANK(F122)=TRUE,F$3="Public"),"FORMAT_S60",IF(AND(C122="STSS58",E122="Historical Default and Loss Performance Data location",ISBLANK(F122)=TRUE,F$3="Public"),"FORMAT_S37",IF(AND(E122="Sponsor LEI",ISBLANK(F122)=TRUE,ISBLANK(F$8)=TRUE),"FORMAT_LEI",IF(AND(E122="Originator LEI",ISBLANK(F122)=TRUE,ISBLANK(F$11)=TRUE),"FORMAT_LEI",IF(OR(T122="EMPTY",P122+1&lt;LEN(F122),AND(G121="{Confirmed/Unconfirmed/N/A}",S122="N/A",F121="N/A",F122&lt;&gt;"")),"FORMAT",IF(OR(AND(E122="Non-ABCP securitisation unique identifier",MID(F122,21,1)&lt;&gt;"N"),AND(E122="ABCP transaction unique identifier",MID(F122,21,1)&lt;&gt;"T"),AND(E122="ABCP programme unique identifier",MID(F122,21,1)&lt;&gt;"P")),"FORMAT_SEC_ID",IF(AND(E122="Underlying exposures classification",F122&lt;&gt;"residential mortgages",F122&lt;&gt;"commercial mortgages",F122&lt;&gt;"credit facilities provided to individuals for personal, family or household consumption purposes",F122&lt;&gt;"credit facilities, including loans and leases, provided to any type of enterprise or corporation",F122&lt;&gt;"auto loans/leases",F122&lt;&gt;"credit-card receivables",F122&lt;&gt;"trade receivables",F122&lt;&gt;"others"),"FORMAT_LIST",IF(AND(E122="Instrument code",LEN(F122)-LEN(SUBSTITUTE(F122,";",""))&lt;&gt;LEN(F121)-LEN(SUBSTITUTE(F121,";",""))),"FORMAT_;",IF(AND(E122="Sponsor country (if multiple countries)",LEN(F122)-LEN(SUBSTITUTE(F122,";",""))&lt;&gt;LEN(F$11)-LEN(SUBSTITUTE(F$11,";",""))),"FORMAT_;",IF(AND(E122="Sponsor country (if multiple countries)",ISBLANK(F122)=FALSE,LEN(F122)-LEN(SUBSTITUTE(F122,";",""))=0),"FORMAT_;",IF(AND(E122="Sponsor country (if multiple countries)",ISBLANK(F122)=TRUE,LEN(F$11)-LEN(SUBSTITUTE(F$11,";",""))&lt;&gt;0),"FORMAT_;",IF(AND(E122="Originator country  (if multiple countries)",LEN(F122)-LEN(SUBSTITUTE(F122,";",""))&lt;&gt;0,ISBLANK(F122)=FALSE,LEN(F122)-LEN(SUBSTITUTE(F122,";",""))&lt;&gt;LEN(F$8)-LEN(SUBSTITUTE(F$8,";",""))),"FORMAT_;",IF(AND(E122="Originator country  (if multiple countries)",ISBLANK(F122)=FALSE,LEN(F122)-LEN(SUBSTITUTE(F122,";",""))=0),"FORMAT_;",IF(AND(E122="Originator country  (if multiple countries)",ISBLANK(F122)=TRUE,LEN(F$8)-LEN(SUBSTITUTE(F$8,";",""))&lt;&gt;0),"FORMAT_;",IF(AND(E122="Original lender country (if multiple countries)",ISBLANK(F122)=FALSE,LEN(F122)-LEN(SUBSTITUTE(F122,";",""))&lt;&gt;0,LEN(F122)-LEN(SUBSTITUTE(F122,";",""))&lt;&gt;LEN(F$14)-LEN(SUBSTITUTE(F$14,";",""))),"FORMAT_;",IF(AND(E122="Original lender country (if multiple countries)",ISBLANK(F122)=TRUE,LEN(F$14)-LEN(SUBSTITUTE(F$14,";",""))&lt;&gt;0),"FORMAT_;",IF(AND(E122="Original lender country (if multiple countries)",ISBLANK(F122)=FALSE,LEN(F122)-LEN(SUBSTITUTE(F122,";",""))=0),"FORMAT_;",IF(OR(AND(E122="Designated Entity LEI",LEN(F122)&lt;&gt;20),AND(G122="{LEI}",LEN(F122)&lt;&gt;0,LEN(F122)&lt;20),AND(G122="{ISIN}",LEN(F122)&lt;&gt;0,LEN(F122)&lt;12),AND(LEN(F122)&lt;&gt;20,E122="Retaining entity LEI",ISBLANK(F122)=FALSE),AND(E122="Instrument ISIN",ISBLANK(F122)=FALSE,LEN(F122)&gt;0,LEN(F122)&lt;11),AND(D122="M",LEFT(G122,4)="{DAT",LEN(F122)&lt;&gt;10)),"FORMAT_LEN",IF(OR(AND(F122&lt;&gt;"",LEFT(G122,4)&lt;&gt;"{TEX",ISNUMBER(SUMPRODUCT(FIND(MID(F122,ROW(INDIRECT("1:"&amp;LEN(F122))),1),W122)))=FALSE),AND(F122&lt;&gt;"",LEFT(G122,4)&lt;&gt;"{TEX",ISERROR(SUMPRODUCT(SEARCH(MID(F122,ROW(INDIRECT("1:"&amp;LEN(TRIM(F122)))),1)," "&amp;W122&amp;CHAR(10)&amp;"""")))=TRUE)),"FORMAT_CHAR",IF(LEFT(G122,4)="{TEX","TEXT","UNK")))))))))))))))))))))))))</f>
        <v>TEXT</v>
      </c>
      <c r="V122" s="127" t="b" cm="1">
        <f t="array" aca="1" ref="V122" ca="1">IF(OR(LEN(F122)&gt;P122+1),FALSE,IF(LEFT(G122,5)="{TEXT",TRUE,IF(AND(ISBLANK(F122)=FALSE,G122="{DATE_TEXT-YYYY-MM-DD}",LEN(F122)&lt;&gt;10),FALSE,IF(AND(ISBLANK(F122)=FALSE,ISNUMBER(SUMPRODUCT(SEARCH(MID(F122,ROW(INDIRECT("1:"&amp;LEN(TRIM(F122)))),1)," "&amp;W122&amp;CHAR(10)&amp;"""")))=FALSE),FALSE,TRUE))))</f>
        <v>1</v>
      </c>
      <c r="W122" s="128" t="str">
        <f>IF(G122="{Applicable/N/A}","N/Aplicable",IF(E122="Designated Entity LEI","ABCDEFGHIJKLMNOPQRSTUVWXYZ0123456789",IF(OR(G122="{ISIN}",G122="{LEI}"),";ABCDEFGHIJKLMNOPQRSTUVWXYZ0123456789",IF(G122="{Master Trust/Other}","Master TuOhe",IF(E122="Securitisation type","Privateublc",IF(LEFT(G122,4)="{CA_",Val!B$21,IF(G122="{COUNTRY_EU_LIST}"," ;abcdefghijklmnopqrstuvwxyzABCDEFGHIJKLMNOPQRSTUVWXYZ0123456789",IF(OR(G122="{NOTIFICATION ID}",G122="{SECURITISATION ID}"),Val!B$15,IF(G122="{COUNTRY_EU}"," ;abcdefghijklmnopqrstuvwxyzABCDEFGHIJKLMNOPQRSTUVWXYZ",IF(G122="{Confirmed/Unconfirmed}","ConfirmedUnc",IF(G122="{Confirmed/Unconfirmed/N/A}","Confirmed/UncNA",IF(LEFT(G122,4)="{DAT","0123456789-",IF(LEFT(G122,4)="{Y/N","YN",IF(OR(LEFT(G122,4)="{N/A",LEFT(G122,4)="{LIS",LEFT(G122,4)="{No ",LEFT(G122,4)="{SEC",LEFT(G122,4)="{Mas"),Val!B$20,IF(LEFT(G122,4)="{TEX",Val!B$21,IF(LEFT(G122,4)="{ALP",Val!B$20,IF(LEFT(G122,4)="{COU",Val!B$20)))))))))))))))))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22" s="133"/>
      <c r="Y122" s="133"/>
      <c r="Z122" s="133"/>
      <c r="AA122" s="133"/>
      <c r="AB122" s="135"/>
      <c r="AC122" s="135"/>
      <c r="AD122" s="133"/>
      <c r="AE122" s="133"/>
      <c r="AF122" s="133"/>
      <c r="AG122" s="130" t="s">
        <v>910</v>
      </c>
      <c r="AH122" s="133"/>
      <c r="AI122" s="118"/>
      <c r="AJ122" s="133"/>
      <c r="AK122" s="76"/>
    </row>
    <row r="123" spans="1:37" s="2" customFormat="1" ht="180" x14ac:dyDescent="0.25">
      <c r="A123" s="15" t="s">
        <v>1272</v>
      </c>
      <c r="B123" s="16" t="s">
        <v>531</v>
      </c>
      <c r="C123" s="20" t="s">
        <v>505</v>
      </c>
      <c r="D123" s="21" t="s">
        <v>52</v>
      </c>
      <c r="E123" s="22" t="s">
        <v>506</v>
      </c>
      <c r="F123" s="59" t="s">
        <v>175</v>
      </c>
      <c r="G123" s="60" t="s">
        <v>176</v>
      </c>
      <c r="H123" s="156" t="s">
        <v>507</v>
      </c>
      <c r="I123" s="89" t="s">
        <v>1359</v>
      </c>
      <c r="J123" s="137" t="s">
        <v>508</v>
      </c>
      <c r="K123" s="139" t="s">
        <v>509</v>
      </c>
      <c r="L123" s="139" t="s">
        <v>510</v>
      </c>
      <c r="M123" s="139" t="s">
        <v>195</v>
      </c>
      <c r="N123" s="141" t="s">
        <v>493</v>
      </c>
      <c r="O123" s="127">
        <f t="shared" ca="1" si="5"/>
        <v>1</v>
      </c>
      <c r="P123" s="127">
        <v>12</v>
      </c>
      <c r="Q123" s="128" t="str">
        <f ca="1">IF(AND(E123="Last notification date",MONTH(TODAY())&gt;9,DAY(TODAY())&gt;9),YEAR(TODAY())&amp;"-"&amp;MONTH(TODAY())&amp;"-"&amp;DAY(TODAY()),IF(AND(E123="Last notification date",MONTH(TODAY())&lt;9,DAY(TODAY())&lt;10),YEAR(TODAY())&amp;"-0"&amp;MONTH(TODAY())&amp;"-0"&amp;DAY(TODAY()),IF(AND(E123="Last notification date",MONTH(TODAY())&gt;9,DAY(TODAY())&lt;10),YEAR(TODAY())&amp;"-"&amp;MONTH(TODAY())&amp;"-0"&amp;DAY(TODAY()),IF(AND(E123="Last notification date",MONTH(TODAY())&lt;10,DAY(TODAY())&gt;9),YEAR(TODAY())&amp;"-0"&amp;MONTH(TODAY())&amp;"-"&amp;DAY(TODAY()),IF(LEFT(G123,4)="{SEC","SEC ID",IF(LEFT(G123,4)="{DAT","DATE",IF(LEFT(G123,4)="{TEX",Val!B$21,IF(LEFT(G123,4)="{ALP",Val!B$20,IF(LEFT(G123,4)="{COU",Val!B$20,IF(OR(LEFT(G123,4)="{ISI",LEFT(G123,4)="{LEI"),Val!B$17,IF(OR(LEFT(G123,4)="{CA_",LEFT(G123,4)="{Mas",LEFT(G123,4)="{Y/N",LEFT(G123,4)="{No ",LEFT(G123,4)="{N/A",LEFT(G123,4)="{Con",LEFT(G123,4)="{LIS"),"LIST","")))))))))))</f>
        <v>LIST</v>
      </c>
      <c r="R123" s="127">
        <f t="shared" si="6"/>
        <v>9</v>
      </c>
      <c r="S123" s="129"/>
      <c r="T123" s="127" t="str">
        <f t="shared" si="7"/>
        <v>UNK</v>
      </c>
      <c r="U123" s="127" t="str" cm="1">
        <f t="array" aca="1" ref="U123" ca="1">IF(AND(E123="Payment exemption explanation",ISBLANK(F123)=FALSE,F$77="Confirmed"),"FORMAT",IF(AND(E123="Historical Default and Loss Performance Data location",F$3="Public",ISBLANK(F123)=TRUE),"FORMAT",IF(AND(E122="Subject to severe clawback",F122="Y",ISBLANK(F123)=TRUE),"FORMAT",IF(AND(E122="Subject to severe clawback",F122="N",ISBLANK(F123)=FALSE),"FORMAT",IF(AND(OR(E123="Credit granting criteria supervision comment",E123="Credit granting criteria compliance comment"),ISBLANK(F123)=FALSE,OR(AND(F$34="N",E518="Originator (or original lender) is not a Credit institution"),AND(F$37="N",E$37="Originator (or original lender) is not a Credit institution"))),"FORMAT_S17",IF(AND(C123="STSS60",E123="Location of Liability cash flow model",ISBLANK(F123)=TRUE,F$3="Public"),"FORMAT_S60",IF(AND(C123="STSS58",E123="Historical Default and Loss Performance Data location",ISBLANK(F123)=TRUE,F$3="Public"),"FORMAT_S37",IF(AND(E123="Sponsor LEI",ISBLANK(F123)=TRUE,ISBLANK(F$8)=TRUE),"FORMAT_LEI",IF(AND(E123="Originator LEI",ISBLANK(F123)=TRUE,ISBLANK(F$11)=TRUE),"FORMAT_LEI",IF(OR(T123="EMPTY",P123+1&lt;LEN(F123),AND(G122="{Confirmed/Unconfirmed/N/A}",S123="N/A",F122="N/A",F123&lt;&gt;"")),"FORMAT",IF(OR(AND(E123="Non-ABCP securitisation unique identifier",MID(F123,21,1)&lt;&gt;"N"),AND(E123="ABCP transaction unique identifier",MID(F123,21,1)&lt;&gt;"T"),AND(E123="ABCP programme unique identifier",MID(F123,21,1)&lt;&gt;"P")),"FORMAT_SEC_ID",IF(AND(E123="Underlying exposures classification",F123&lt;&gt;"residential mortgages",F123&lt;&gt;"commercial mortgages",F123&lt;&gt;"credit facilities provided to individuals for personal, family or household consumption purposes",F123&lt;&gt;"credit facilities, including loans and leases, provided to any type of enterprise or corporation",F123&lt;&gt;"auto loans/leases",F123&lt;&gt;"credit-card receivables",F123&lt;&gt;"trade receivables",F123&lt;&gt;"others"),"FORMAT_LIST",IF(AND(E123="Instrument code",LEN(F123)-LEN(SUBSTITUTE(F123,";",""))&lt;&gt;LEN(F122)-LEN(SUBSTITUTE(F122,";",""))),"FORMAT_;",IF(AND(E123="Sponsor country (if multiple countries)",LEN(F123)-LEN(SUBSTITUTE(F123,";",""))&lt;&gt;LEN(F$11)-LEN(SUBSTITUTE(F$11,";",""))),"FORMAT_;",IF(AND(E123="Sponsor country (if multiple countries)",ISBLANK(F123)=FALSE,LEN(F123)-LEN(SUBSTITUTE(F123,";",""))=0),"FORMAT_;",IF(AND(E123="Sponsor country (if multiple countries)",ISBLANK(F123)=TRUE,LEN(F$11)-LEN(SUBSTITUTE(F$11,";",""))&lt;&gt;0),"FORMAT_;",IF(AND(E123="Originator country  (if multiple countries)",LEN(F123)-LEN(SUBSTITUTE(F123,";",""))&lt;&gt;0,ISBLANK(F123)=FALSE,LEN(F123)-LEN(SUBSTITUTE(F123,";",""))&lt;&gt;LEN(F$8)-LEN(SUBSTITUTE(F$8,";",""))),"FORMAT_;",IF(AND(E123="Originator country  (if multiple countries)",ISBLANK(F123)=FALSE,LEN(F123)-LEN(SUBSTITUTE(F123,";",""))=0),"FORMAT_;",IF(AND(E123="Originator country  (if multiple countries)",ISBLANK(F123)=TRUE,LEN(F$8)-LEN(SUBSTITUTE(F$8,";",""))&lt;&gt;0),"FORMAT_;",IF(AND(E123="Original lender country (if multiple countries)",ISBLANK(F123)=FALSE,LEN(F123)-LEN(SUBSTITUTE(F123,";",""))&lt;&gt;0,LEN(F123)-LEN(SUBSTITUTE(F123,";",""))&lt;&gt;LEN(F$14)-LEN(SUBSTITUTE(F$14,";",""))),"FORMAT_;",IF(AND(E123="Original lender country (if multiple countries)",ISBLANK(F123)=TRUE,LEN(F$14)-LEN(SUBSTITUTE(F$14,";",""))&lt;&gt;0),"FORMAT_;",IF(AND(E123="Original lender country (if multiple countries)",ISBLANK(F123)=FALSE,LEN(F123)-LEN(SUBSTITUTE(F123,";",""))=0),"FORMAT_;",IF(OR(AND(E123="Designated Entity LEI",LEN(F123)&lt;&gt;20),AND(G123="{LEI}",LEN(F123)&lt;&gt;0,LEN(F123)&lt;20),AND(G123="{ISIN}",LEN(F123)&lt;&gt;0,LEN(F123)&lt;12),AND(LEN(F123)&lt;&gt;20,E123="Retaining entity LEI",ISBLANK(F123)=FALSE),AND(E123="Instrument ISIN",ISBLANK(F123)=FALSE,LEN(F123)&gt;0,LEN(F123)&lt;11),AND(D123="M",LEFT(G123,4)="{DAT",LEN(F123)&lt;&gt;10)),"FORMAT_LEN",IF(OR(AND(F123&lt;&gt;"",LEFT(G123,4)&lt;&gt;"{TEX",ISNUMBER(SUMPRODUCT(FIND(MID(F123,ROW(INDIRECT("1:"&amp;LEN(F123))),1),W123)))=FALSE),AND(F123&lt;&gt;"",LEFT(G123,4)&lt;&gt;"{TEX",ISERROR(SUMPRODUCT(SEARCH(MID(F123,ROW(INDIRECT("1:"&amp;LEN(TRIM(F123)))),1)," "&amp;W123&amp;CHAR(10)&amp;"""")))=TRUE)),"FORMAT_CHAR",IF(LEFT(G123,4)="{TEX","TEXT","UNK")))))))))))))))))))))))))</f>
        <v>UNK</v>
      </c>
      <c r="V123" s="127" t="b" cm="1">
        <f t="array" aca="1" ref="V123" ca="1">IF(OR(LEN(F123)&gt;P123+1),FALSE,IF(LEFT(G123,5)="{TEXT",TRUE,IF(AND(ISBLANK(F123)=FALSE,G123="{DATE_TEXT-YYYY-MM-DD}",LEN(F123)&lt;&gt;10),FALSE,IF(AND(ISBLANK(F123)=FALSE,ISNUMBER(SUMPRODUCT(SEARCH(MID(F123,ROW(INDIRECT("1:"&amp;LEN(TRIM(F123)))),1)," "&amp;W123&amp;CHAR(10)&amp;"""")))=FALSE),FALSE,TRUE))))</f>
        <v>1</v>
      </c>
      <c r="W123" s="128" t="str">
        <f>IF(G123="{Applicable/N/A}","N/Aplicable",IF(E123="Designated Entity LEI","ABCDEFGHIJKLMNOPQRSTUVWXYZ0123456789",IF(OR(G123="{ISIN}",G123="{LEI}"),";ABCDEFGHIJKLMNOPQRSTUVWXYZ0123456789",IF(G123="{Master Trust/Other}","Master TuOhe",IF(E123="Securitisation type","Privateublc",IF(LEFT(G123,4)="{CA_",Val!B$21,IF(G123="{COUNTRY_EU_LIST}"," ;abcdefghijklmnopqrstuvwxyzABCDEFGHIJKLMNOPQRSTUVWXYZ0123456789",IF(OR(G123="{NOTIFICATION ID}",G123="{SECURITISATION ID}"),Val!B$15,IF(G123="{COUNTRY_EU}"," ;abcdefghijklmnopqrstuvwxyzABCDEFGHIJKLMNOPQRSTUVWXYZ",IF(G123="{Confirmed/Unconfirmed}","ConfirmedUnc",IF(G123="{Confirmed/Unconfirmed/N/A}","Confirmed/UncNA",IF(LEFT(G123,4)="{DAT","0123456789-",IF(LEFT(G123,4)="{Y/N","YN",IF(OR(LEFT(G123,4)="{N/A",LEFT(G123,4)="{LIS",LEFT(G123,4)="{No ",LEFT(G123,4)="{SEC",LEFT(G123,4)="{Mas"),Val!B$20,IF(LEFT(G123,4)="{TEX",Val!B$21,IF(LEFT(G123,4)="{ALP",Val!B$20,IF(LEFT(G123,4)="{COU",Val!B$20)))))))))))))))))</f>
        <v>Confirmed/UncNA</v>
      </c>
      <c r="X123" s="133"/>
      <c r="Y123" s="133"/>
      <c r="Z123" s="133"/>
      <c r="AA123" s="133"/>
      <c r="AB123" s="135"/>
      <c r="AC123" s="135"/>
      <c r="AD123" s="133"/>
      <c r="AE123" s="133"/>
      <c r="AF123" s="133"/>
      <c r="AG123" s="130" t="s">
        <v>907</v>
      </c>
      <c r="AH123" s="133"/>
      <c r="AI123" s="118"/>
      <c r="AJ123" s="133"/>
      <c r="AK123" s="76"/>
    </row>
    <row r="124" spans="1:37" s="2" customFormat="1" ht="409.5" x14ac:dyDescent="0.25">
      <c r="A124" s="15" t="s">
        <v>1273</v>
      </c>
      <c r="B124" s="16" t="s">
        <v>538</v>
      </c>
      <c r="C124" s="17" t="s">
        <v>505</v>
      </c>
      <c r="D124" s="18" t="s">
        <v>62</v>
      </c>
      <c r="E124" s="23" t="s">
        <v>512</v>
      </c>
      <c r="F124" s="61" t="s">
        <v>1497</v>
      </c>
      <c r="G124" s="109" t="s">
        <v>199</v>
      </c>
      <c r="H124" s="158"/>
      <c r="I124" s="89" t="s">
        <v>1352</v>
      </c>
      <c r="J124" s="148" t="s">
        <v>508</v>
      </c>
      <c r="K124" s="146" t="s">
        <v>509</v>
      </c>
      <c r="L124" s="146" t="s">
        <v>510</v>
      </c>
      <c r="M124" s="146" t="s">
        <v>195</v>
      </c>
      <c r="N124" s="164" t="s">
        <v>493</v>
      </c>
      <c r="O124" s="127">
        <f t="shared" ca="1" si="5"/>
        <v>1</v>
      </c>
      <c r="P124" s="127">
        <v>10000</v>
      </c>
      <c r="Q124" s="128" t="str">
        <f ca="1">IF(AND(E124="Last notification date",MONTH(TODAY())&gt;9,DAY(TODAY())&gt;9),YEAR(TODAY())&amp;"-"&amp;MONTH(TODAY())&amp;"-"&amp;DAY(TODAY()),IF(AND(E124="Last notification date",MONTH(TODAY())&lt;9,DAY(TODAY())&lt;10),YEAR(TODAY())&amp;"-0"&amp;MONTH(TODAY())&amp;"-0"&amp;DAY(TODAY()),IF(AND(E124="Last notification date",MONTH(TODAY())&gt;9,DAY(TODAY())&lt;10),YEAR(TODAY())&amp;"-"&amp;MONTH(TODAY())&amp;"-0"&amp;DAY(TODAY()),IF(AND(E124="Last notification date",MONTH(TODAY())&lt;10,DAY(TODAY())&gt;9),YEAR(TODAY())&amp;"-0"&amp;MONTH(TODAY())&amp;"-"&amp;DAY(TODAY()),IF(LEFT(G124,4)="{SEC","SEC ID",IF(LEFT(G124,4)="{DAT","DATE",IF(LEFT(G124,4)="{TEX",Val!B$21,IF(LEFT(G124,4)="{ALP",Val!B$20,IF(LEFT(G124,4)="{COU",Val!B$20,IF(OR(LEFT(G124,4)="{ISI",LEFT(G124,4)="{LEI"),Val!B$17,IF(OR(LEFT(G124,4)="{CA_",LEFT(G124,4)="{Mas",LEFT(G124,4)="{Y/N",LEFT(G124,4)="{No ",LEFT(G124,4)="{N/A",LEFT(G124,4)="{Con",LEFT(G124,4)="{LIS"),"LIST","")))))))))))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24" s="127">
        <f t="shared" si="6"/>
        <v>8695</v>
      </c>
      <c r="S124" s="129" t="s">
        <v>49</v>
      </c>
      <c r="T124" s="127" t="str">
        <f t="shared" si="7"/>
        <v>UNK</v>
      </c>
      <c r="U124" s="127" t="str" cm="1">
        <f t="array" aca="1" ref="U124" ca="1">IF(AND(E124="Payment exemption explanation",ISBLANK(F124)=FALSE,F$77="Confirmed"),"FORMAT",IF(AND(E124="Historical Default and Loss Performance Data location",F$3="Public",ISBLANK(F124)=TRUE),"FORMAT",IF(AND(E123="Subject to severe clawback",F123="Y",ISBLANK(F124)=TRUE),"FORMAT",IF(AND(E123="Subject to severe clawback",F123="N",ISBLANK(F124)=FALSE),"FORMAT",IF(AND(OR(E124="Credit granting criteria supervision comment",E124="Credit granting criteria compliance comment"),ISBLANK(F124)=FALSE,OR(AND(F$34="N",E519="Originator (or original lender) is not a Credit institution"),AND(F$37="N",E$37="Originator (or original lender) is not a Credit institution"))),"FORMAT_S17",IF(AND(C124="STSS60",E124="Location of Liability cash flow model",ISBLANK(F124)=TRUE,F$3="Public"),"FORMAT_S60",IF(AND(C124="STSS58",E124="Historical Default and Loss Performance Data location",ISBLANK(F124)=TRUE,F$3="Public"),"FORMAT_S37",IF(AND(E124="Sponsor LEI",ISBLANK(F124)=TRUE,ISBLANK(F$8)=TRUE),"FORMAT_LEI",IF(AND(E124="Originator LEI",ISBLANK(F124)=TRUE,ISBLANK(F$11)=TRUE),"FORMAT_LEI",IF(OR(T124="EMPTY",P124+1&lt;LEN(F124),AND(G123="{Confirmed/Unconfirmed/N/A}",S124="N/A",F123="N/A",F124&lt;&gt;"")),"FORMAT",IF(OR(AND(E124="Non-ABCP securitisation unique identifier",MID(F124,21,1)&lt;&gt;"N"),AND(E124="ABCP transaction unique identifier",MID(F124,21,1)&lt;&gt;"T"),AND(E124="ABCP programme unique identifier",MID(F124,21,1)&lt;&gt;"P")),"FORMAT_SEC_ID",IF(AND(E124="Underlying exposures classification",F124&lt;&gt;"residential mortgages",F124&lt;&gt;"commercial mortgages",F124&lt;&gt;"credit facilities provided to individuals for personal, family or household consumption purposes",F124&lt;&gt;"credit facilities, including loans and leases, provided to any type of enterprise or corporation",F124&lt;&gt;"auto loans/leases",F124&lt;&gt;"credit-card receivables",F124&lt;&gt;"trade receivables",F124&lt;&gt;"others"),"FORMAT_LIST",IF(AND(E124="Instrument code",LEN(F124)-LEN(SUBSTITUTE(F124,";",""))&lt;&gt;LEN(F123)-LEN(SUBSTITUTE(F123,";",""))),"FORMAT_;",IF(AND(E124="Sponsor country (if multiple countries)",LEN(F124)-LEN(SUBSTITUTE(F124,";",""))&lt;&gt;LEN(F$11)-LEN(SUBSTITUTE(F$11,";",""))),"FORMAT_;",IF(AND(E124="Sponsor country (if multiple countries)",ISBLANK(F124)=FALSE,LEN(F124)-LEN(SUBSTITUTE(F124,";",""))=0),"FORMAT_;",IF(AND(E124="Sponsor country (if multiple countries)",ISBLANK(F124)=TRUE,LEN(F$11)-LEN(SUBSTITUTE(F$11,";",""))&lt;&gt;0),"FORMAT_;",IF(AND(E124="Originator country  (if multiple countries)",LEN(F124)-LEN(SUBSTITUTE(F124,";",""))&lt;&gt;0,ISBLANK(F124)=FALSE,LEN(F124)-LEN(SUBSTITUTE(F124,";",""))&lt;&gt;LEN(F$8)-LEN(SUBSTITUTE(F$8,";",""))),"FORMAT_;",IF(AND(E124="Originator country  (if multiple countries)",ISBLANK(F124)=FALSE,LEN(F124)-LEN(SUBSTITUTE(F124,";",""))=0),"FORMAT_;",IF(AND(E124="Originator country  (if multiple countries)",ISBLANK(F124)=TRUE,LEN(F$8)-LEN(SUBSTITUTE(F$8,";",""))&lt;&gt;0),"FORMAT_;",IF(AND(E124="Original lender country (if multiple countries)",ISBLANK(F124)=FALSE,LEN(F124)-LEN(SUBSTITUTE(F124,";",""))&lt;&gt;0,LEN(F124)-LEN(SUBSTITUTE(F124,";",""))&lt;&gt;LEN(F$14)-LEN(SUBSTITUTE(F$14,";",""))),"FORMAT_;",IF(AND(E124="Original lender country (if multiple countries)",ISBLANK(F124)=TRUE,LEN(F$14)-LEN(SUBSTITUTE(F$14,";",""))&lt;&gt;0),"FORMAT_;",IF(AND(E124="Original lender country (if multiple countries)",ISBLANK(F124)=FALSE,LEN(F124)-LEN(SUBSTITUTE(F124,";",""))=0),"FORMAT_;",IF(OR(AND(E124="Designated Entity LEI",LEN(F124)&lt;&gt;20),AND(G124="{LEI}",LEN(F124)&lt;&gt;0,LEN(F124)&lt;20),AND(G124="{ISIN}",LEN(F124)&lt;&gt;0,LEN(F124)&lt;12),AND(LEN(F124)&lt;&gt;20,E124="Retaining entity LEI",ISBLANK(F124)=FALSE),AND(E124="Instrument ISIN",ISBLANK(F124)=FALSE,LEN(F124)&gt;0,LEN(F124)&lt;11),AND(D124="M",LEFT(G124,4)="{DAT",LEN(F124)&lt;&gt;10)),"FORMAT_LEN",IF(OR(AND(F124&lt;&gt;"",LEFT(G124,4)&lt;&gt;"{TEX",ISNUMBER(SUMPRODUCT(FIND(MID(F124,ROW(INDIRECT("1:"&amp;LEN(F124))),1),W124)))=FALSE),AND(F124&lt;&gt;"",LEFT(G124,4)&lt;&gt;"{TEX",ISERROR(SUMPRODUCT(SEARCH(MID(F124,ROW(INDIRECT("1:"&amp;LEN(TRIM(F124)))),1)," "&amp;W124&amp;CHAR(10)&amp;"""")))=TRUE)),"FORMAT_CHAR",IF(LEFT(G124,4)="{TEX","TEXT","UNK")))))))))))))))))))))))))</f>
        <v>TEXT</v>
      </c>
      <c r="V124" s="127" t="b" cm="1">
        <f t="array" aca="1" ref="V124" ca="1">IF(OR(LEN(F124)&gt;P124+1),FALSE,IF(LEFT(G124,5)="{TEXT",TRUE,IF(AND(ISBLANK(F124)=FALSE,G124="{DATE_TEXT-YYYY-MM-DD}",LEN(F124)&lt;&gt;10),FALSE,IF(AND(ISBLANK(F124)=FALSE,ISNUMBER(SUMPRODUCT(SEARCH(MID(F124,ROW(INDIRECT("1:"&amp;LEN(TRIM(F124)))),1)," "&amp;W124&amp;CHAR(10)&amp;"""")))=FALSE),FALSE,TRUE))))</f>
        <v>1</v>
      </c>
      <c r="W124" s="128" t="str">
        <f>IF(G124="{Applicable/N/A}","N/Aplicable",IF(E124="Designated Entity LEI","ABCDEFGHIJKLMNOPQRSTUVWXYZ0123456789",IF(OR(G124="{ISIN}",G124="{LEI}"),";ABCDEFGHIJKLMNOPQRSTUVWXYZ0123456789",IF(G124="{Master Trust/Other}","Master TuOhe",IF(E124="Securitisation type","Privateublc",IF(LEFT(G124,4)="{CA_",Val!B$21,IF(G124="{COUNTRY_EU_LIST}"," ;abcdefghijklmnopqrstuvwxyzABCDEFGHIJKLMNOPQRSTUVWXYZ0123456789",IF(OR(G124="{NOTIFICATION ID}",G124="{SECURITISATION ID}"),Val!B$15,IF(G124="{COUNTRY_EU}"," ;abcdefghijklmnopqrstuvwxyzABCDEFGHIJKLMNOPQRSTUVWXYZ",IF(G124="{Confirmed/Unconfirmed}","ConfirmedUnc",IF(G124="{Confirmed/Unconfirmed/N/A}","Confirmed/UncNA",IF(LEFT(G124,4)="{DAT","0123456789-",IF(LEFT(G124,4)="{Y/N","YN",IF(OR(LEFT(G124,4)="{N/A",LEFT(G124,4)="{LIS",LEFT(G124,4)="{No ",LEFT(G124,4)="{SEC",LEFT(G124,4)="{Mas"),Val!B$20,IF(LEFT(G124,4)="{TEX",Val!B$21,IF(LEFT(G124,4)="{ALP",Val!B$20,IF(LEFT(G124,4)="{COU",Val!B$20)))))))))))))))))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24" s="133"/>
      <c r="Y124" s="133"/>
      <c r="Z124" s="133"/>
      <c r="AA124" s="133"/>
      <c r="AB124" s="135"/>
      <c r="AC124" s="135"/>
      <c r="AD124" s="133"/>
      <c r="AE124" s="133"/>
      <c r="AF124" s="133"/>
      <c r="AG124" s="130" t="s">
        <v>913</v>
      </c>
      <c r="AH124" s="133"/>
      <c r="AI124" s="118"/>
      <c r="AJ124" s="133"/>
      <c r="AK124" s="76"/>
    </row>
    <row r="125" spans="1:37" s="2" customFormat="1" ht="180" x14ac:dyDescent="0.25">
      <c r="A125" s="15" t="s">
        <v>1274</v>
      </c>
      <c r="B125" s="16" t="s">
        <v>540</v>
      </c>
      <c r="C125" s="20" t="s">
        <v>514</v>
      </c>
      <c r="D125" s="21" t="s">
        <v>52</v>
      </c>
      <c r="E125" s="22" t="s">
        <v>515</v>
      </c>
      <c r="F125" s="59" t="s">
        <v>175</v>
      </c>
      <c r="G125" s="60" t="s">
        <v>176</v>
      </c>
      <c r="H125" s="156" t="s">
        <v>516</v>
      </c>
      <c r="I125" s="89" t="s">
        <v>1359</v>
      </c>
      <c r="J125" s="137" t="s">
        <v>517</v>
      </c>
      <c r="K125" s="139" t="s">
        <v>518</v>
      </c>
      <c r="L125" s="139" t="s">
        <v>519</v>
      </c>
      <c r="M125" s="139" t="s">
        <v>195</v>
      </c>
      <c r="N125" s="141" t="s">
        <v>493</v>
      </c>
      <c r="O125" s="127">
        <f t="shared" ca="1" si="5"/>
        <v>1</v>
      </c>
      <c r="P125" s="127">
        <v>12</v>
      </c>
      <c r="Q125" s="128" t="str">
        <f ca="1">IF(AND(E125="Last notification date",MONTH(TODAY())&gt;9,DAY(TODAY())&gt;9),YEAR(TODAY())&amp;"-"&amp;MONTH(TODAY())&amp;"-"&amp;DAY(TODAY()),IF(AND(E125="Last notification date",MONTH(TODAY())&lt;9,DAY(TODAY())&lt;10),YEAR(TODAY())&amp;"-0"&amp;MONTH(TODAY())&amp;"-0"&amp;DAY(TODAY()),IF(AND(E125="Last notification date",MONTH(TODAY())&gt;9,DAY(TODAY())&lt;10),YEAR(TODAY())&amp;"-"&amp;MONTH(TODAY())&amp;"-0"&amp;DAY(TODAY()),IF(AND(E125="Last notification date",MONTH(TODAY())&lt;10,DAY(TODAY())&gt;9),YEAR(TODAY())&amp;"-0"&amp;MONTH(TODAY())&amp;"-"&amp;DAY(TODAY()),IF(LEFT(G125,4)="{SEC","SEC ID",IF(LEFT(G125,4)="{DAT","DATE",IF(LEFT(G125,4)="{TEX",Val!B$21,IF(LEFT(G125,4)="{ALP",Val!B$20,IF(LEFT(G125,4)="{COU",Val!B$20,IF(OR(LEFT(G125,4)="{ISI",LEFT(G125,4)="{LEI"),Val!B$17,IF(OR(LEFT(G125,4)="{CA_",LEFT(G125,4)="{Mas",LEFT(G125,4)="{Y/N",LEFT(G125,4)="{No ",LEFT(G125,4)="{N/A",LEFT(G125,4)="{Con",LEFT(G125,4)="{LIS"),"LIST","")))))))))))</f>
        <v>LIST</v>
      </c>
      <c r="R125" s="127">
        <f t="shared" si="6"/>
        <v>9</v>
      </c>
      <c r="S125" s="129"/>
      <c r="T125" s="127" t="str">
        <f t="shared" si="7"/>
        <v>UNK</v>
      </c>
      <c r="U125" s="127" t="str" cm="1">
        <f t="array" aca="1" ref="U125" ca="1">IF(AND(E125="Payment exemption explanation",ISBLANK(F125)=FALSE,F$77="Confirmed"),"FORMAT",IF(AND(E125="Historical Default and Loss Performance Data location",F$3="Public",ISBLANK(F125)=TRUE),"FORMAT",IF(AND(E124="Subject to severe clawback",F124="Y",ISBLANK(F125)=TRUE),"FORMAT",IF(AND(E124="Subject to severe clawback",F124="N",ISBLANK(F125)=FALSE),"FORMAT",IF(AND(OR(E125="Credit granting criteria supervision comment",E125="Credit granting criteria compliance comment"),ISBLANK(F125)=FALSE,OR(AND(F$34="N",E520="Originator (or original lender) is not a Credit institution"),AND(F$37="N",E$37="Originator (or original lender) is not a Credit institution"))),"FORMAT_S17",IF(AND(C125="STSS60",E125="Location of Liability cash flow model",ISBLANK(F125)=TRUE,F$3="Public"),"FORMAT_S60",IF(AND(C125="STSS58",E125="Historical Default and Loss Performance Data location",ISBLANK(F125)=TRUE,F$3="Public"),"FORMAT_S37",IF(AND(E125="Sponsor LEI",ISBLANK(F125)=TRUE,ISBLANK(F$8)=TRUE),"FORMAT_LEI",IF(AND(E125="Originator LEI",ISBLANK(F125)=TRUE,ISBLANK(F$11)=TRUE),"FORMAT_LEI",IF(OR(T125="EMPTY",P125+1&lt;LEN(F125),AND(G124="{Confirmed/Unconfirmed/N/A}",S125="N/A",F124="N/A",F125&lt;&gt;"")),"FORMAT",IF(OR(AND(E125="Non-ABCP securitisation unique identifier",MID(F125,21,1)&lt;&gt;"N"),AND(E125="ABCP transaction unique identifier",MID(F125,21,1)&lt;&gt;"T"),AND(E125="ABCP programme unique identifier",MID(F125,21,1)&lt;&gt;"P")),"FORMAT_SEC_ID",IF(AND(E125="Underlying exposures classification",F125&lt;&gt;"residential mortgages",F125&lt;&gt;"commercial mortgages",F125&lt;&gt;"credit facilities provided to individuals for personal, family or household consumption purposes",F125&lt;&gt;"credit facilities, including loans and leases, provided to any type of enterprise or corporation",F125&lt;&gt;"auto loans/leases",F125&lt;&gt;"credit-card receivables",F125&lt;&gt;"trade receivables",F125&lt;&gt;"others"),"FORMAT_LIST",IF(AND(E125="Instrument code",LEN(F125)-LEN(SUBSTITUTE(F125,";",""))&lt;&gt;LEN(F124)-LEN(SUBSTITUTE(F124,";",""))),"FORMAT_;",IF(AND(E125="Sponsor country (if multiple countries)",LEN(F125)-LEN(SUBSTITUTE(F125,";",""))&lt;&gt;LEN(F$11)-LEN(SUBSTITUTE(F$11,";",""))),"FORMAT_;",IF(AND(E125="Sponsor country (if multiple countries)",ISBLANK(F125)=FALSE,LEN(F125)-LEN(SUBSTITUTE(F125,";",""))=0),"FORMAT_;",IF(AND(E125="Sponsor country (if multiple countries)",ISBLANK(F125)=TRUE,LEN(F$11)-LEN(SUBSTITUTE(F$11,";",""))&lt;&gt;0),"FORMAT_;",IF(AND(E125="Originator country  (if multiple countries)",LEN(F125)-LEN(SUBSTITUTE(F125,";",""))&lt;&gt;0,ISBLANK(F125)=FALSE,LEN(F125)-LEN(SUBSTITUTE(F125,";",""))&lt;&gt;LEN(F$8)-LEN(SUBSTITUTE(F$8,";",""))),"FORMAT_;",IF(AND(E125="Originator country  (if multiple countries)",ISBLANK(F125)=FALSE,LEN(F125)-LEN(SUBSTITUTE(F125,";",""))=0),"FORMAT_;",IF(AND(E125="Originator country  (if multiple countries)",ISBLANK(F125)=TRUE,LEN(F$8)-LEN(SUBSTITUTE(F$8,";",""))&lt;&gt;0),"FORMAT_;",IF(AND(E125="Original lender country (if multiple countries)",ISBLANK(F125)=FALSE,LEN(F125)-LEN(SUBSTITUTE(F125,";",""))&lt;&gt;0,LEN(F125)-LEN(SUBSTITUTE(F125,";",""))&lt;&gt;LEN(F$14)-LEN(SUBSTITUTE(F$14,";",""))),"FORMAT_;",IF(AND(E125="Original lender country (if multiple countries)",ISBLANK(F125)=TRUE,LEN(F$14)-LEN(SUBSTITUTE(F$14,";",""))&lt;&gt;0),"FORMAT_;",IF(AND(E125="Original lender country (if multiple countries)",ISBLANK(F125)=FALSE,LEN(F125)-LEN(SUBSTITUTE(F125,";",""))=0),"FORMAT_;",IF(OR(AND(E125="Designated Entity LEI",LEN(F125)&lt;&gt;20),AND(G125="{LEI}",LEN(F125)&lt;&gt;0,LEN(F125)&lt;20),AND(G125="{ISIN}",LEN(F125)&lt;&gt;0,LEN(F125)&lt;12),AND(LEN(F125)&lt;&gt;20,E125="Retaining entity LEI",ISBLANK(F125)=FALSE),AND(E125="Instrument ISIN",ISBLANK(F125)=FALSE,LEN(F125)&gt;0,LEN(F125)&lt;11),AND(D125="M",LEFT(G125,4)="{DAT",LEN(F125)&lt;&gt;10)),"FORMAT_LEN",IF(OR(AND(F125&lt;&gt;"",LEFT(G125,4)&lt;&gt;"{TEX",ISNUMBER(SUMPRODUCT(FIND(MID(F125,ROW(INDIRECT("1:"&amp;LEN(F125))),1),W125)))=FALSE),AND(F125&lt;&gt;"",LEFT(G125,4)&lt;&gt;"{TEX",ISERROR(SUMPRODUCT(SEARCH(MID(F125,ROW(INDIRECT("1:"&amp;LEN(TRIM(F125)))),1)," "&amp;W125&amp;CHAR(10)&amp;"""")))=TRUE)),"FORMAT_CHAR",IF(LEFT(G125,4)="{TEX","TEXT","UNK")))))))))))))))))))))))))</f>
        <v>UNK</v>
      </c>
      <c r="V125" s="127" t="b" cm="1">
        <f t="array" aca="1" ref="V125" ca="1">IF(OR(LEN(F125)&gt;P125+1),FALSE,IF(LEFT(G125,5)="{TEXT",TRUE,IF(AND(ISBLANK(F125)=FALSE,G125="{DATE_TEXT-YYYY-MM-DD}",LEN(F125)&lt;&gt;10),FALSE,IF(AND(ISBLANK(F125)=FALSE,ISNUMBER(SUMPRODUCT(SEARCH(MID(F125,ROW(INDIRECT("1:"&amp;LEN(TRIM(F125)))),1)," "&amp;W125&amp;CHAR(10)&amp;"""")))=FALSE),FALSE,TRUE))))</f>
        <v>1</v>
      </c>
      <c r="W125" s="128" t="str">
        <f>IF(G125="{Applicable/N/A}","N/Aplicable",IF(E125="Designated Entity LEI","ABCDEFGHIJKLMNOPQRSTUVWXYZ0123456789",IF(OR(G125="{ISIN}",G125="{LEI}"),";ABCDEFGHIJKLMNOPQRSTUVWXYZ0123456789",IF(G125="{Master Trust/Other}","Master TuOhe",IF(E125="Securitisation type","Privateublc",IF(LEFT(G125,4)="{CA_",Val!B$21,IF(G125="{COUNTRY_EU_LIST}"," ;abcdefghijklmnopqrstuvwxyzABCDEFGHIJKLMNOPQRSTUVWXYZ0123456789",IF(OR(G125="{NOTIFICATION ID}",G125="{SECURITISATION ID}"),Val!B$15,IF(G125="{COUNTRY_EU}"," ;abcdefghijklmnopqrstuvwxyzABCDEFGHIJKLMNOPQRSTUVWXYZ",IF(G125="{Confirmed/Unconfirmed}","ConfirmedUnc",IF(G125="{Confirmed/Unconfirmed/N/A}","Confirmed/UncNA",IF(LEFT(G125,4)="{DAT","0123456789-",IF(LEFT(G125,4)="{Y/N","YN",IF(OR(LEFT(G125,4)="{N/A",LEFT(G125,4)="{LIS",LEFT(G125,4)="{No ",LEFT(G125,4)="{SEC",LEFT(G125,4)="{Mas"),Val!B$20,IF(LEFT(G125,4)="{TEX",Val!B$21,IF(LEFT(G125,4)="{ALP",Val!B$20,IF(LEFT(G125,4)="{COU",Val!B$20)))))))))))))))))</f>
        <v>Confirmed/UncNA</v>
      </c>
      <c r="X125" s="133"/>
      <c r="Y125" s="133"/>
      <c r="Z125" s="133"/>
      <c r="AA125" s="133"/>
      <c r="AB125" s="135"/>
      <c r="AC125" s="135"/>
      <c r="AD125" s="133"/>
      <c r="AE125" s="133"/>
      <c r="AF125" s="133"/>
      <c r="AG125" s="130" t="s">
        <v>912</v>
      </c>
      <c r="AH125" s="133"/>
      <c r="AI125" s="118"/>
      <c r="AJ125" s="133"/>
      <c r="AK125" s="76"/>
    </row>
    <row r="126" spans="1:37" s="2" customFormat="1" ht="409.5" x14ac:dyDescent="0.25">
      <c r="A126" s="15" t="s">
        <v>1275</v>
      </c>
      <c r="B126" s="16" t="s">
        <v>547</v>
      </c>
      <c r="C126" s="17" t="s">
        <v>514</v>
      </c>
      <c r="D126" s="18" t="s">
        <v>62</v>
      </c>
      <c r="E126" s="23" t="s">
        <v>521</v>
      </c>
      <c r="F126" s="61" t="s">
        <v>1498</v>
      </c>
      <c r="G126" s="109" t="s">
        <v>199</v>
      </c>
      <c r="H126" s="158"/>
      <c r="I126" s="89" t="s">
        <v>1353</v>
      </c>
      <c r="J126" s="148" t="s">
        <v>517</v>
      </c>
      <c r="K126" s="146" t="s">
        <v>518</v>
      </c>
      <c r="L126" s="146" t="s">
        <v>519</v>
      </c>
      <c r="M126" s="146" t="s">
        <v>195</v>
      </c>
      <c r="N126" s="164" t="s">
        <v>493</v>
      </c>
      <c r="O126" s="127">
        <f t="shared" ca="1" si="5"/>
        <v>1</v>
      </c>
      <c r="P126" s="127">
        <v>10000</v>
      </c>
      <c r="Q126" s="128" t="str">
        <f ca="1">IF(AND(E126="Last notification date",MONTH(TODAY())&gt;9,DAY(TODAY())&gt;9),YEAR(TODAY())&amp;"-"&amp;MONTH(TODAY())&amp;"-"&amp;DAY(TODAY()),IF(AND(E126="Last notification date",MONTH(TODAY())&lt;9,DAY(TODAY())&lt;10),YEAR(TODAY())&amp;"-0"&amp;MONTH(TODAY())&amp;"-0"&amp;DAY(TODAY()),IF(AND(E126="Last notification date",MONTH(TODAY())&gt;9,DAY(TODAY())&lt;10),YEAR(TODAY())&amp;"-"&amp;MONTH(TODAY())&amp;"-0"&amp;DAY(TODAY()),IF(AND(E126="Last notification date",MONTH(TODAY())&lt;10,DAY(TODAY())&gt;9),YEAR(TODAY())&amp;"-0"&amp;MONTH(TODAY())&amp;"-"&amp;DAY(TODAY()),IF(LEFT(G126,4)="{SEC","SEC ID",IF(LEFT(G126,4)="{DAT","DATE",IF(LEFT(G126,4)="{TEX",Val!B$21,IF(LEFT(G126,4)="{ALP",Val!B$20,IF(LEFT(G126,4)="{COU",Val!B$20,IF(OR(LEFT(G126,4)="{ISI",LEFT(G126,4)="{LEI"),Val!B$17,IF(OR(LEFT(G126,4)="{CA_",LEFT(G126,4)="{Mas",LEFT(G126,4)="{Y/N",LEFT(G126,4)="{No ",LEFT(G126,4)="{N/A",LEFT(G126,4)="{Con",LEFT(G126,4)="{LIS"),"LIST","")))))))))))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26" s="127">
        <f t="shared" si="6"/>
        <v>1985</v>
      </c>
      <c r="S126" s="129" t="s">
        <v>49</v>
      </c>
      <c r="T126" s="127" t="str">
        <f t="shared" si="7"/>
        <v>UNK</v>
      </c>
      <c r="U126" s="127" t="str" cm="1">
        <f t="array" aca="1" ref="U126" ca="1">IF(AND(E126="Payment exemption explanation",ISBLANK(F126)=FALSE,F$77="Confirmed"),"FORMAT",IF(AND(E126="Historical Default and Loss Performance Data location",F$3="Public",ISBLANK(F126)=TRUE),"FORMAT",IF(AND(E125="Subject to severe clawback",F125="Y",ISBLANK(F126)=TRUE),"FORMAT",IF(AND(E125="Subject to severe clawback",F125="N",ISBLANK(F126)=FALSE),"FORMAT",IF(AND(OR(E126="Credit granting criteria supervision comment",E126="Credit granting criteria compliance comment"),ISBLANK(F126)=FALSE,OR(AND(F$34="N",E521="Originator (or original lender) is not a Credit institution"),AND(F$37="N",E$37="Originator (or original lender) is not a Credit institution"))),"FORMAT_S17",IF(AND(C126="STSS60",E126="Location of Liability cash flow model",ISBLANK(F126)=TRUE,F$3="Public"),"FORMAT_S60",IF(AND(C126="STSS58",E126="Historical Default and Loss Performance Data location",ISBLANK(F126)=TRUE,F$3="Public"),"FORMAT_S37",IF(AND(E126="Sponsor LEI",ISBLANK(F126)=TRUE,ISBLANK(F$8)=TRUE),"FORMAT_LEI",IF(AND(E126="Originator LEI",ISBLANK(F126)=TRUE,ISBLANK(F$11)=TRUE),"FORMAT_LEI",IF(OR(T126="EMPTY",P126+1&lt;LEN(F126),AND(G125="{Confirmed/Unconfirmed/N/A}",S126="N/A",F125="N/A",F126&lt;&gt;"")),"FORMAT",IF(OR(AND(E126="Non-ABCP securitisation unique identifier",MID(F126,21,1)&lt;&gt;"N"),AND(E126="ABCP transaction unique identifier",MID(F126,21,1)&lt;&gt;"T"),AND(E126="ABCP programme unique identifier",MID(F126,21,1)&lt;&gt;"P")),"FORMAT_SEC_ID",IF(AND(E126="Underlying exposures classification",F126&lt;&gt;"residential mortgages",F126&lt;&gt;"commercial mortgages",F126&lt;&gt;"credit facilities provided to individuals for personal, family or household consumption purposes",F126&lt;&gt;"credit facilities, including loans and leases, provided to any type of enterprise or corporation",F126&lt;&gt;"auto loans/leases",F126&lt;&gt;"credit-card receivables",F126&lt;&gt;"trade receivables",F126&lt;&gt;"others"),"FORMAT_LIST",IF(AND(E126="Instrument code",LEN(F126)-LEN(SUBSTITUTE(F126,";",""))&lt;&gt;LEN(F125)-LEN(SUBSTITUTE(F125,";",""))),"FORMAT_;",IF(AND(E126="Sponsor country (if multiple countries)",LEN(F126)-LEN(SUBSTITUTE(F126,";",""))&lt;&gt;LEN(F$11)-LEN(SUBSTITUTE(F$11,";",""))),"FORMAT_;",IF(AND(E126="Sponsor country (if multiple countries)",ISBLANK(F126)=FALSE,LEN(F126)-LEN(SUBSTITUTE(F126,";",""))=0),"FORMAT_;",IF(AND(E126="Sponsor country (if multiple countries)",ISBLANK(F126)=TRUE,LEN(F$11)-LEN(SUBSTITUTE(F$11,";",""))&lt;&gt;0),"FORMAT_;",IF(AND(E126="Originator country  (if multiple countries)",LEN(F126)-LEN(SUBSTITUTE(F126,";",""))&lt;&gt;0,ISBLANK(F126)=FALSE,LEN(F126)-LEN(SUBSTITUTE(F126,";",""))&lt;&gt;LEN(F$8)-LEN(SUBSTITUTE(F$8,";",""))),"FORMAT_;",IF(AND(E126="Originator country  (if multiple countries)",ISBLANK(F126)=FALSE,LEN(F126)-LEN(SUBSTITUTE(F126,";",""))=0),"FORMAT_;",IF(AND(E126="Originator country  (if multiple countries)",ISBLANK(F126)=TRUE,LEN(F$8)-LEN(SUBSTITUTE(F$8,";",""))&lt;&gt;0),"FORMAT_;",IF(AND(E126="Original lender country (if multiple countries)",ISBLANK(F126)=FALSE,LEN(F126)-LEN(SUBSTITUTE(F126,";",""))&lt;&gt;0,LEN(F126)-LEN(SUBSTITUTE(F126,";",""))&lt;&gt;LEN(F$14)-LEN(SUBSTITUTE(F$14,";",""))),"FORMAT_;",IF(AND(E126="Original lender country (if multiple countries)",ISBLANK(F126)=TRUE,LEN(F$14)-LEN(SUBSTITUTE(F$14,";",""))&lt;&gt;0),"FORMAT_;",IF(AND(E126="Original lender country (if multiple countries)",ISBLANK(F126)=FALSE,LEN(F126)-LEN(SUBSTITUTE(F126,";",""))=0),"FORMAT_;",IF(OR(AND(E126="Designated Entity LEI",LEN(F126)&lt;&gt;20),AND(G126="{LEI}",LEN(F126)&lt;&gt;0,LEN(F126)&lt;20),AND(G126="{ISIN}",LEN(F126)&lt;&gt;0,LEN(F126)&lt;12),AND(LEN(F126)&lt;&gt;20,E126="Retaining entity LEI",ISBLANK(F126)=FALSE),AND(E126="Instrument ISIN",ISBLANK(F126)=FALSE,LEN(F126)&gt;0,LEN(F126)&lt;11),AND(D126="M",LEFT(G126,4)="{DAT",LEN(F126)&lt;&gt;10)),"FORMAT_LEN",IF(OR(AND(F126&lt;&gt;"",LEFT(G126,4)&lt;&gt;"{TEX",ISNUMBER(SUMPRODUCT(FIND(MID(F126,ROW(INDIRECT("1:"&amp;LEN(F126))),1),W126)))=FALSE),AND(F126&lt;&gt;"",LEFT(G126,4)&lt;&gt;"{TEX",ISERROR(SUMPRODUCT(SEARCH(MID(F126,ROW(INDIRECT("1:"&amp;LEN(TRIM(F126)))),1)," "&amp;W126&amp;CHAR(10)&amp;"""")))=TRUE)),"FORMAT_CHAR",IF(LEFT(G126,4)="{TEX","TEXT","UNK")))))))))))))))))))))))))</f>
        <v>TEXT</v>
      </c>
      <c r="V126" s="127" t="b" cm="1">
        <f t="array" aca="1" ref="V126" ca="1">IF(OR(LEN(F126)&gt;P126+1),FALSE,IF(LEFT(G126,5)="{TEXT",TRUE,IF(AND(ISBLANK(F126)=FALSE,G126="{DATE_TEXT-YYYY-MM-DD}",LEN(F126)&lt;&gt;10),FALSE,IF(AND(ISBLANK(F126)=FALSE,ISNUMBER(SUMPRODUCT(SEARCH(MID(F126,ROW(INDIRECT("1:"&amp;LEN(TRIM(F126)))),1)," "&amp;W126&amp;CHAR(10)&amp;"""")))=FALSE),FALSE,TRUE))))</f>
        <v>1</v>
      </c>
      <c r="W126" s="128" t="str">
        <f>IF(G126="{Applicable/N/A}","N/Aplicable",IF(E126="Designated Entity LEI","ABCDEFGHIJKLMNOPQRSTUVWXYZ0123456789",IF(OR(G126="{ISIN}",G126="{LEI}"),";ABCDEFGHIJKLMNOPQRSTUVWXYZ0123456789",IF(G126="{Master Trust/Other}","Master TuOhe",IF(E126="Securitisation type","Privateublc",IF(LEFT(G126,4)="{CA_",Val!B$21,IF(G126="{COUNTRY_EU_LIST}"," ;abcdefghijklmnopqrstuvwxyzABCDEFGHIJKLMNOPQRSTUVWXYZ0123456789",IF(OR(G126="{NOTIFICATION ID}",G126="{SECURITISATION ID}"),Val!B$15,IF(G126="{COUNTRY_EU}"," ;abcdefghijklmnopqrstuvwxyzABCDEFGHIJKLMNOPQRSTUVWXYZ",IF(G126="{Confirmed/Unconfirmed}","ConfirmedUnc",IF(G126="{Confirmed/Unconfirmed/N/A}","Confirmed/UncNA",IF(LEFT(G126,4)="{DAT","0123456789-",IF(LEFT(G126,4)="{Y/N","YN",IF(OR(LEFT(G126,4)="{N/A",LEFT(G126,4)="{LIS",LEFT(G126,4)="{No ",LEFT(G126,4)="{SEC",LEFT(G126,4)="{Mas"),Val!B$20,IF(LEFT(G126,4)="{TEX",Val!B$21,IF(LEFT(G126,4)="{ALP",Val!B$20,IF(LEFT(G126,4)="{COU",Val!B$20)))))))))))))))))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26" s="133"/>
      <c r="Y126" s="133"/>
      <c r="Z126" s="133"/>
      <c r="AA126" s="133"/>
      <c r="AB126" s="135"/>
      <c r="AC126" s="135"/>
      <c r="AD126" s="133"/>
      <c r="AE126" s="133"/>
      <c r="AF126" s="133"/>
      <c r="AG126" s="130" t="s">
        <v>909</v>
      </c>
      <c r="AH126" s="133"/>
      <c r="AI126" s="118"/>
      <c r="AJ126" s="133"/>
      <c r="AK126" s="76"/>
    </row>
    <row r="127" spans="1:37" s="2" customFormat="1" ht="180" x14ac:dyDescent="0.25">
      <c r="A127" s="15" t="s">
        <v>1276</v>
      </c>
      <c r="B127" s="16" t="s">
        <v>549</v>
      </c>
      <c r="C127" s="20" t="s">
        <v>523</v>
      </c>
      <c r="D127" s="21" t="s">
        <v>52</v>
      </c>
      <c r="E127" s="22" t="s">
        <v>524</v>
      </c>
      <c r="F127" s="59" t="s">
        <v>175</v>
      </c>
      <c r="G127" s="60" t="s">
        <v>176</v>
      </c>
      <c r="H127" s="156" t="s">
        <v>525</v>
      </c>
      <c r="I127" s="89" t="s">
        <v>1359</v>
      </c>
      <c r="J127" s="137" t="s">
        <v>526</v>
      </c>
      <c r="K127" s="139" t="s">
        <v>527</v>
      </c>
      <c r="L127" s="139" t="s">
        <v>528</v>
      </c>
      <c r="M127" s="139" t="s">
        <v>195</v>
      </c>
      <c r="N127" s="141" t="s">
        <v>493</v>
      </c>
      <c r="O127" s="127">
        <f t="shared" ca="1" si="5"/>
        <v>1</v>
      </c>
      <c r="P127" s="127">
        <v>12</v>
      </c>
      <c r="Q127" s="128" t="str">
        <f ca="1">IF(AND(E127="Last notification date",MONTH(TODAY())&gt;9,DAY(TODAY())&gt;9),YEAR(TODAY())&amp;"-"&amp;MONTH(TODAY())&amp;"-"&amp;DAY(TODAY()),IF(AND(E127="Last notification date",MONTH(TODAY())&lt;9,DAY(TODAY())&lt;10),YEAR(TODAY())&amp;"-0"&amp;MONTH(TODAY())&amp;"-0"&amp;DAY(TODAY()),IF(AND(E127="Last notification date",MONTH(TODAY())&gt;9,DAY(TODAY())&lt;10),YEAR(TODAY())&amp;"-"&amp;MONTH(TODAY())&amp;"-0"&amp;DAY(TODAY()),IF(AND(E127="Last notification date",MONTH(TODAY())&lt;10,DAY(TODAY())&gt;9),YEAR(TODAY())&amp;"-0"&amp;MONTH(TODAY())&amp;"-"&amp;DAY(TODAY()),IF(LEFT(G127,4)="{SEC","SEC ID",IF(LEFT(G127,4)="{DAT","DATE",IF(LEFT(G127,4)="{TEX",Val!B$21,IF(LEFT(G127,4)="{ALP",Val!B$20,IF(LEFT(G127,4)="{COU",Val!B$20,IF(OR(LEFT(G127,4)="{ISI",LEFT(G127,4)="{LEI"),Val!B$17,IF(OR(LEFT(G127,4)="{CA_",LEFT(G127,4)="{Mas",LEFT(G127,4)="{Y/N",LEFT(G127,4)="{No ",LEFT(G127,4)="{N/A",LEFT(G127,4)="{Con",LEFT(G127,4)="{LIS"),"LIST","")))))))))))</f>
        <v>LIST</v>
      </c>
      <c r="R127" s="127">
        <f t="shared" si="6"/>
        <v>9</v>
      </c>
      <c r="S127" s="129"/>
      <c r="T127" s="127" t="str">
        <f t="shared" si="7"/>
        <v>UNK</v>
      </c>
      <c r="U127" s="127" t="str" cm="1">
        <f t="array" aca="1" ref="U127" ca="1">IF(AND(E127="Payment exemption explanation",ISBLANK(F127)=FALSE,F$77="Confirmed"),"FORMAT",IF(AND(E127="Historical Default and Loss Performance Data location",F$3="Public",ISBLANK(F127)=TRUE),"FORMAT",IF(AND(E126="Subject to severe clawback",F126="Y",ISBLANK(F127)=TRUE),"FORMAT",IF(AND(E126="Subject to severe clawback",F126="N",ISBLANK(F127)=FALSE),"FORMAT",IF(AND(OR(E127="Credit granting criteria supervision comment",E127="Credit granting criteria compliance comment"),ISBLANK(F127)=FALSE,OR(AND(F$34="N",E522="Originator (or original lender) is not a Credit institution"),AND(F$37="N",E$37="Originator (or original lender) is not a Credit institution"))),"FORMAT_S17",IF(AND(C127="STSS60",E127="Location of Liability cash flow model",ISBLANK(F127)=TRUE,F$3="Public"),"FORMAT_S60",IF(AND(C127="STSS58",E127="Historical Default and Loss Performance Data location",ISBLANK(F127)=TRUE,F$3="Public"),"FORMAT_S37",IF(AND(E127="Sponsor LEI",ISBLANK(F127)=TRUE,ISBLANK(F$8)=TRUE),"FORMAT_LEI",IF(AND(E127="Originator LEI",ISBLANK(F127)=TRUE,ISBLANK(F$11)=TRUE),"FORMAT_LEI",IF(OR(T127="EMPTY",P127+1&lt;LEN(F127),AND(G126="{Confirmed/Unconfirmed/N/A}",S127="N/A",F126="N/A",F127&lt;&gt;"")),"FORMAT",IF(OR(AND(E127="Non-ABCP securitisation unique identifier",MID(F127,21,1)&lt;&gt;"N"),AND(E127="ABCP transaction unique identifier",MID(F127,21,1)&lt;&gt;"T"),AND(E127="ABCP programme unique identifier",MID(F127,21,1)&lt;&gt;"P")),"FORMAT_SEC_ID",IF(AND(E127="Underlying exposures classification",F127&lt;&gt;"residential mortgages",F127&lt;&gt;"commercial mortgages",F127&lt;&gt;"credit facilities provided to individuals for personal, family or household consumption purposes",F127&lt;&gt;"credit facilities, including loans and leases, provided to any type of enterprise or corporation",F127&lt;&gt;"auto loans/leases",F127&lt;&gt;"credit-card receivables",F127&lt;&gt;"trade receivables",F127&lt;&gt;"others"),"FORMAT_LIST",IF(AND(E127="Instrument code",LEN(F127)-LEN(SUBSTITUTE(F127,";",""))&lt;&gt;LEN(F126)-LEN(SUBSTITUTE(F126,";",""))),"FORMAT_;",IF(AND(E127="Sponsor country (if multiple countries)",LEN(F127)-LEN(SUBSTITUTE(F127,";",""))&lt;&gt;LEN(F$11)-LEN(SUBSTITUTE(F$11,";",""))),"FORMAT_;",IF(AND(E127="Sponsor country (if multiple countries)",ISBLANK(F127)=FALSE,LEN(F127)-LEN(SUBSTITUTE(F127,";",""))=0),"FORMAT_;",IF(AND(E127="Sponsor country (if multiple countries)",ISBLANK(F127)=TRUE,LEN(F$11)-LEN(SUBSTITUTE(F$11,";",""))&lt;&gt;0),"FORMAT_;",IF(AND(E127="Originator country  (if multiple countries)",LEN(F127)-LEN(SUBSTITUTE(F127,";",""))&lt;&gt;0,ISBLANK(F127)=FALSE,LEN(F127)-LEN(SUBSTITUTE(F127,";",""))&lt;&gt;LEN(F$8)-LEN(SUBSTITUTE(F$8,";",""))),"FORMAT_;",IF(AND(E127="Originator country  (if multiple countries)",ISBLANK(F127)=FALSE,LEN(F127)-LEN(SUBSTITUTE(F127,";",""))=0),"FORMAT_;",IF(AND(E127="Originator country  (if multiple countries)",ISBLANK(F127)=TRUE,LEN(F$8)-LEN(SUBSTITUTE(F$8,";",""))&lt;&gt;0),"FORMAT_;",IF(AND(E127="Original lender country (if multiple countries)",ISBLANK(F127)=FALSE,LEN(F127)-LEN(SUBSTITUTE(F127,";",""))&lt;&gt;0,LEN(F127)-LEN(SUBSTITUTE(F127,";",""))&lt;&gt;LEN(F$14)-LEN(SUBSTITUTE(F$14,";",""))),"FORMAT_;",IF(AND(E127="Original lender country (if multiple countries)",ISBLANK(F127)=TRUE,LEN(F$14)-LEN(SUBSTITUTE(F$14,";",""))&lt;&gt;0),"FORMAT_;",IF(AND(E127="Original lender country (if multiple countries)",ISBLANK(F127)=FALSE,LEN(F127)-LEN(SUBSTITUTE(F127,";",""))=0),"FORMAT_;",IF(OR(AND(E127="Designated Entity LEI",LEN(F127)&lt;&gt;20),AND(G127="{LEI}",LEN(F127)&lt;&gt;0,LEN(F127)&lt;20),AND(G127="{ISIN}",LEN(F127)&lt;&gt;0,LEN(F127)&lt;12),AND(LEN(F127)&lt;&gt;20,E127="Retaining entity LEI",ISBLANK(F127)=FALSE),AND(E127="Instrument ISIN",ISBLANK(F127)=FALSE,LEN(F127)&gt;0,LEN(F127)&lt;11),AND(D127="M",LEFT(G127,4)="{DAT",LEN(F127)&lt;&gt;10)),"FORMAT_LEN",IF(OR(AND(F127&lt;&gt;"",LEFT(G127,4)&lt;&gt;"{TEX",ISNUMBER(SUMPRODUCT(FIND(MID(F127,ROW(INDIRECT("1:"&amp;LEN(F127))),1),W127)))=FALSE),AND(F127&lt;&gt;"",LEFT(G127,4)&lt;&gt;"{TEX",ISERROR(SUMPRODUCT(SEARCH(MID(F127,ROW(INDIRECT("1:"&amp;LEN(TRIM(F127)))),1)," "&amp;W127&amp;CHAR(10)&amp;"""")))=TRUE)),"FORMAT_CHAR",IF(LEFT(G127,4)="{TEX","TEXT","UNK")))))))))))))))))))))))))</f>
        <v>UNK</v>
      </c>
      <c r="V127" s="127" t="b" cm="1">
        <f t="array" aca="1" ref="V127" ca="1">IF(OR(LEN(F127)&gt;P127+1),FALSE,IF(LEFT(G127,5)="{TEXT",TRUE,IF(AND(ISBLANK(F127)=FALSE,G127="{DATE_TEXT-YYYY-MM-DD}",LEN(F127)&lt;&gt;10),FALSE,IF(AND(ISBLANK(F127)=FALSE,ISNUMBER(SUMPRODUCT(SEARCH(MID(F127,ROW(INDIRECT("1:"&amp;LEN(TRIM(F127)))),1)," "&amp;W127&amp;CHAR(10)&amp;"""")))=FALSE),FALSE,TRUE))))</f>
        <v>1</v>
      </c>
      <c r="W127" s="128" t="str">
        <f>IF(G127="{Applicable/N/A}","N/Aplicable",IF(E127="Designated Entity LEI","ABCDEFGHIJKLMNOPQRSTUVWXYZ0123456789",IF(OR(G127="{ISIN}",G127="{LEI}"),";ABCDEFGHIJKLMNOPQRSTUVWXYZ0123456789",IF(G127="{Master Trust/Other}","Master TuOhe",IF(E127="Securitisation type","Privateublc",IF(LEFT(G127,4)="{CA_",Val!B$21,IF(G127="{COUNTRY_EU_LIST}"," ;abcdefghijklmnopqrstuvwxyzABCDEFGHIJKLMNOPQRSTUVWXYZ0123456789",IF(OR(G127="{NOTIFICATION ID}",G127="{SECURITISATION ID}"),Val!B$15,IF(G127="{COUNTRY_EU}"," ;abcdefghijklmnopqrstuvwxyzABCDEFGHIJKLMNOPQRSTUVWXYZ",IF(G127="{Confirmed/Unconfirmed}","ConfirmedUnc",IF(G127="{Confirmed/Unconfirmed/N/A}","Confirmed/UncNA",IF(LEFT(G127,4)="{DAT","0123456789-",IF(LEFT(G127,4)="{Y/N","YN",IF(OR(LEFT(G127,4)="{N/A",LEFT(G127,4)="{LIS",LEFT(G127,4)="{No ",LEFT(G127,4)="{SEC",LEFT(G127,4)="{Mas"),Val!B$20,IF(LEFT(G127,4)="{TEX",Val!B$21,IF(LEFT(G127,4)="{ALP",Val!B$20,IF(LEFT(G127,4)="{COU",Val!B$20)))))))))))))))))</f>
        <v>Confirmed/UncNA</v>
      </c>
      <c r="X127" s="133"/>
      <c r="Y127" s="133"/>
      <c r="Z127" s="133"/>
      <c r="AA127" s="133"/>
      <c r="AB127" s="135"/>
      <c r="AC127" s="135"/>
      <c r="AD127" s="133"/>
      <c r="AE127" s="133"/>
      <c r="AF127" s="133"/>
      <c r="AG127" s="130" t="s">
        <v>908</v>
      </c>
      <c r="AH127" s="133"/>
      <c r="AI127" s="135"/>
      <c r="AJ127" s="133"/>
      <c r="AK127" s="76"/>
    </row>
    <row r="128" spans="1:37" s="2" customFormat="1" ht="409.5" x14ac:dyDescent="0.25">
      <c r="A128" s="15" t="s">
        <v>1277</v>
      </c>
      <c r="B128" s="16" t="s">
        <v>557</v>
      </c>
      <c r="C128" s="17" t="s">
        <v>523</v>
      </c>
      <c r="D128" s="18" t="s">
        <v>62</v>
      </c>
      <c r="E128" s="23" t="s">
        <v>530</v>
      </c>
      <c r="F128" s="61" t="s">
        <v>1499</v>
      </c>
      <c r="G128" s="109" t="s">
        <v>199</v>
      </c>
      <c r="H128" s="158"/>
      <c r="I128" s="89" t="s">
        <v>1354</v>
      </c>
      <c r="J128" s="148" t="s">
        <v>526</v>
      </c>
      <c r="K128" s="146" t="s">
        <v>527</v>
      </c>
      <c r="L128" s="146" t="s">
        <v>528</v>
      </c>
      <c r="M128" s="146" t="s">
        <v>195</v>
      </c>
      <c r="N128" s="164" t="s">
        <v>493</v>
      </c>
      <c r="O128" s="127">
        <f t="shared" ca="1" si="5"/>
        <v>1</v>
      </c>
      <c r="P128" s="127">
        <v>10000</v>
      </c>
      <c r="Q128" s="128" t="str">
        <f ca="1">IF(AND(E128="Last notification date",MONTH(TODAY())&gt;9,DAY(TODAY())&gt;9),YEAR(TODAY())&amp;"-"&amp;MONTH(TODAY())&amp;"-"&amp;DAY(TODAY()),IF(AND(E128="Last notification date",MONTH(TODAY())&lt;9,DAY(TODAY())&lt;10),YEAR(TODAY())&amp;"-0"&amp;MONTH(TODAY())&amp;"-0"&amp;DAY(TODAY()),IF(AND(E128="Last notification date",MONTH(TODAY())&gt;9,DAY(TODAY())&lt;10),YEAR(TODAY())&amp;"-"&amp;MONTH(TODAY())&amp;"-0"&amp;DAY(TODAY()),IF(AND(E128="Last notification date",MONTH(TODAY())&lt;10,DAY(TODAY())&gt;9),YEAR(TODAY())&amp;"-0"&amp;MONTH(TODAY())&amp;"-"&amp;DAY(TODAY()),IF(LEFT(G128,4)="{SEC","SEC ID",IF(LEFT(G128,4)="{DAT","DATE",IF(LEFT(G128,4)="{TEX",Val!B$21,IF(LEFT(G128,4)="{ALP",Val!B$20,IF(LEFT(G128,4)="{COU",Val!B$20,IF(OR(LEFT(G128,4)="{ISI",LEFT(G128,4)="{LEI"),Val!B$17,IF(OR(LEFT(G128,4)="{CA_",LEFT(G128,4)="{Mas",LEFT(G128,4)="{Y/N",LEFT(G128,4)="{No ",LEFT(G128,4)="{N/A",LEFT(G128,4)="{Con",LEFT(G128,4)="{LIS"),"LIST","")))))))))))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28" s="127">
        <f t="shared" si="6"/>
        <v>1440</v>
      </c>
      <c r="S128" s="129" t="s">
        <v>49</v>
      </c>
      <c r="T128" s="127" t="str">
        <f t="shared" si="7"/>
        <v>UNK</v>
      </c>
      <c r="U128" s="127" t="str" cm="1">
        <f t="array" aca="1" ref="U128" ca="1">IF(AND(E128="Payment exemption explanation",ISBLANK(F128)=FALSE,F$77="Confirmed"),"FORMAT",IF(AND(E128="Historical Default and Loss Performance Data location",F$3="Public",ISBLANK(F128)=TRUE),"FORMAT",IF(AND(E127="Subject to severe clawback",F127="Y",ISBLANK(F128)=TRUE),"FORMAT",IF(AND(E127="Subject to severe clawback",F127="N",ISBLANK(F128)=FALSE),"FORMAT",IF(AND(OR(E128="Credit granting criteria supervision comment",E128="Credit granting criteria compliance comment"),ISBLANK(F128)=FALSE,OR(AND(F$34="N",E523="Originator (or original lender) is not a Credit institution"),AND(F$37="N",E$37="Originator (or original lender) is not a Credit institution"))),"FORMAT_S17",IF(AND(C128="STSS60",E128="Location of Liability cash flow model",ISBLANK(F128)=TRUE,F$3="Public"),"FORMAT_S60",IF(AND(C128="STSS58",E128="Historical Default and Loss Performance Data location",ISBLANK(F128)=TRUE,F$3="Public"),"FORMAT_S37",IF(AND(E128="Sponsor LEI",ISBLANK(F128)=TRUE,ISBLANK(F$8)=TRUE),"FORMAT_LEI",IF(AND(E128="Originator LEI",ISBLANK(F128)=TRUE,ISBLANK(F$11)=TRUE),"FORMAT_LEI",IF(OR(T128="EMPTY",P128+1&lt;LEN(F128),AND(G127="{Confirmed/Unconfirmed/N/A}",S128="N/A",F127="N/A",F128&lt;&gt;"")),"FORMAT",IF(OR(AND(E128="Non-ABCP securitisation unique identifier",MID(F128,21,1)&lt;&gt;"N"),AND(E128="ABCP transaction unique identifier",MID(F128,21,1)&lt;&gt;"T"),AND(E128="ABCP programme unique identifier",MID(F128,21,1)&lt;&gt;"P")),"FORMAT_SEC_ID",IF(AND(E128="Underlying exposures classification",F128&lt;&gt;"residential mortgages",F128&lt;&gt;"commercial mortgages",F128&lt;&gt;"credit facilities provided to individuals for personal, family or household consumption purposes",F128&lt;&gt;"credit facilities, including loans and leases, provided to any type of enterprise or corporation",F128&lt;&gt;"auto loans/leases",F128&lt;&gt;"credit-card receivables",F128&lt;&gt;"trade receivables",F128&lt;&gt;"others"),"FORMAT_LIST",IF(AND(E128="Instrument code",LEN(F128)-LEN(SUBSTITUTE(F128,";",""))&lt;&gt;LEN(F127)-LEN(SUBSTITUTE(F127,";",""))),"FORMAT_;",IF(AND(E128="Sponsor country (if multiple countries)",LEN(F128)-LEN(SUBSTITUTE(F128,";",""))&lt;&gt;LEN(F$11)-LEN(SUBSTITUTE(F$11,";",""))),"FORMAT_;",IF(AND(E128="Sponsor country (if multiple countries)",ISBLANK(F128)=FALSE,LEN(F128)-LEN(SUBSTITUTE(F128,";",""))=0),"FORMAT_;",IF(AND(E128="Sponsor country (if multiple countries)",ISBLANK(F128)=TRUE,LEN(F$11)-LEN(SUBSTITUTE(F$11,";",""))&lt;&gt;0),"FORMAT_;",IF(AND(E128="Originator country  (if multiple countries)",LEN(F128)-LEN(SUBSTITUTE(F128,";",""))&lt;&gt;0,ISBLANK(F128)=FALSE,LEN(F128)-LEN(SUBSTITUTE(F128,";",""))&lt;&gt;LEN(F$8)-LEN(SUBSTITUTE(F$8,";",""))),"FORMAT_;",IF(AND(E128="Originator country  (if multiple countries)",ISBLANK(F128)=FALSE,LEN(F128)-LEN(SUBSTITUTE(F128,";",""))=0),"FORMAT_;",IF(AND(E128="Originator country  (if multiple countries)",ISBLANK(F128)=TRUE,LEN(F$8)-LEN(SUBSTITUTE(F$8,";",""))&lt;&gt;0),"FORMAT_;",IF(AND(E128="Original lender country (if multiple countries)",ISBLANK(F128)=FALSE,LEN(F128)-LEN(SUBSTITUTE(F128,";",""))&lt;&gt;0,LEN(F128)-LEN(SUBSTITUTE(F128,";",""))&lt;&gt;LEN(F$14)-LEN(SUBSTITUTE(F$14,";",""))),"FORMAT_;",IF(AND(E128="Original lender country (if multiple countries)",ISBLANK(F128)=TRUE,LEN(F$14)-LEN(SUBSTITUTE(F$14,";",""))&lt;&gt;0),"FORMAT_;",IF(AND(E128="Original lender country (if multiple countries)",ISBLANK(F128)=FALSE,LEN(F128)-LEN(SUBSTITUTE(F128,";",""))=0),"FORMAT_;",IF(OR(AND(E128="Designated Entity LEI",LEN(F128)&lt;&gt;20),AND(G128="{LEI}",LEN(F128)&lt;&gt;0,LEN(F128)&lt;20),AND(G128="{ISIN}",LEN(F128)&lt;&gt;0,LEN(F128)&lt;12),AND(LEN(F128)&lt;&gt;20,E128="Retaining entity LEI",ISBLANK(F128)=FALSE),AND(E128="Instrument ISIN",ISBLANK(F128)=FALSE,LEN(F128)&gt;0,LEN(F128)&lt;11),AND(D128="M",LEFT(G128,4)="{DAT",LEN(F128)&lt;&gt;10)),"FORMAT_LEN",IF(OR(AND(F128&lt;&gt;"",LEFT(G128,4)&lt;&gt;"{TEX",ISNUMBER(SUMPRODUCT(FIND(MID(F128,ROW(INDIRECT("1:"&amp;LEN(F128))),1),W128)))=FALSE),AND(F128&lt;&gt;"",LEFT(G128,4)&lt;&gt;"{TEX",ISERROR(SUMPRODUCT(SEARCH(MID(F128,ROW(INDIRECT("1:"&amp;LEN(TRIM(F128)))),1)," "&amp;W128&amp;CHAR(10)&amp;"""")))=TRUE)),"FORMAT_CHAR",IF(LEFT(G128,4)="{TEX","TEXT","UNK")))))))))))))))))))))))))</f>
        <v>TEXT</v>
      </c>
      <c r="V128" s="127" t="b" cm="1">
        <f t="array" aca="1" ref="V128" ca="1">IF(OR(LEN(F128)&gt;P128+1),FALSE,IF(LEFT(G128,5)="{TEXT",TRUE,IF(AND(ISBLANK(F128)=FALSE,G128="{DATE_TEXT-YYYY-MM-DD}",LEN(F128)&lt;&gt;10),FALSE,IF(AND(ISBLANK(F128)=FALSE,ISNUMBER(SUMPRODUCT(SEARCH(MID(F128,ROW(INDIRECT("1:"&amp;LEN(TRIM(F128)))),1)," "&amp;W128&amp;CHAR(10)&amp;"""")))=FALSE),FALSE,TRUE))))</f>
        <v>1</v>
      </c>
      <c r="W128" s="128" t="str">
        <f>IF(G128="{Applicable/N/A}","N/Aplicable",IF(E128="Designated Entity LEI","ABCDEFGHIJKLMNOPQRSTUVWXYZ0123456789",IF(OR(G128="{ISIN}",G128="{LEI}"),";ABCDEFGHIJKLMNOPQRSTUVWXYZ0123456789",IF(G128="{Master Trust/Other}","Master TuOhe",IF(E128="Securitisation type","Privateublc",IF(LEFT(G128,4)="{CA_",Val!B$21,IF(G128="{COUNTRY_EU_LIST}"," ;abcdefghijklmnopqrstuvwxyzABCDEFGHIJKLMNOPQRSTUVWXYZ0123456789",IF(OR(G128="{NOTIFICATION ID}",G128="{SECURITISATION ID}"),Val!B$15,IF(G128="{COUNTRY_EU}"," ;abcdefghijklmnopqrstuvwxyzABCDEFGHIJKLMNOPQRSTUVWXYZ",IF(G128="{Confirmed/Unconfirmed}","ConfirmedUnc",IF(G128="{Confirmed/Unconfirmed/N/A}","Confirmed/UncNA",IF(LEFT(G128,4)="{DAT","0123456789-",IF(LEFT(G128,4)="{Y/N","YN",IF(OR(LEFT(G128,4)="{N/A",LEFT(G128,4)="{LIS",LEFT(G128,4)="{No ",LEFT(G128,4)="{SEC",LEFT(G128,4)="{Mas"),Val!B$20,IF(LEFT(G128,4)="{TEX",Val!B$21,IF(LEFT(G128,4)="{ALP",Val!B$20,IF(LEFT(G128,4)="{COU",Val!B$20)))))))))))))))))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28" s="133"/>
      <c r="Y128" s="133"/>
      <c r="Z128" s="133"/>
      <c r="AA128" s="133"/>
      <c r="AB128" s="135"/>
      <c r="AC128" s="135"/>
      <c r="AD128" s="133"/>
      <c r="AE128" s="133"/>
      <c r="AF128" s="133"/>
      <c r="AG128" s="130" t="s">
        <v>915</v>
      </c>
      <c r="AH128" s="133"/>
      <c r="AI128" s="118"/>
      <c r="AJ128" s="133"/>
      <c r="AK128" s="76"/>
    </row>
    <row r="129" spans="1:37" s="2" customFormat="1" ht="105" x14ac:dyDescent="0.25">
      <c r="A129" s="15" t="s">
        <v>1278</v>
      </c>
      <c r="B129" s="16" t="s">
        <v>559</v>
      </c>
      <c r="C129" s="20" t="s">
        <v>532</v>
      </c>
      <c r="D129" s="21" t="s">
        <v>52</v>
      </c>
      <c r="E129" s="22" t="s">
        <v>533</v>
      </c>
      <c r="F129" s="59" t="s">
        <v>175</v>
      </c>
      <c r="G129" s="60" t="s">
        <v>190</v>
      </c>
      <c r="H129" s="156" t="s">
        <v>534</v>
      </c>
      <c r="I129" s="94" t="s">
        <v>1374</v>
      </c>
      <c r="J129" s="137" t="s">
        <v>535</v>
      </c>
      <c r="K129" s="139" t="s">
        <v>536</v>
      </c>
      <c r="L129" s="139" t="s">
        <v>537</v>
      </c>
      <c r="M129" s="139" t="s">
        <v>171</v>
      </c>
      <c r="N129" s="141" t="s">
        <v>59</v>
      </c>
      <c r="O129" s="127">
        <f t="shared" ca="1" si="5"/>
        <v>1</v>
      </c>
      <c r="P129" s="127">
        <v>12</v>
      </c>
      <c r="Q129" s="128" t="str">
        <f ca="1">IF(AND(E129="Last notification date",MONTH(TODAY())&gt;9,DAY(TODAY())&gt;9),YEAR(TODAY())&amp;"-"&amp;MONTH(TODAY())&amp;"-"&amp;DAY(TODAY()),IF(AND(E129="Last notification date",MONTH(TODAY())&lt;9,DAY(TODAY())&lt;10),YEAR(TODAY())&amp;"-0"&amp;MONTH(TODAY())&amp;"-0"&amp;DAY(TODAY()),IF(AND(E129="Last notification date",MONTH(TODAY())&gt;9,DAY(TODAY())&lt;10),YEAR(TODAY())&amp;"-"&amp;MONTH(TODAY())&amp;"-0"&amp;DAY(TODAY()),IF(AND(E129="Last notification date",MONTH(TODAY())&lt;10,DAY(TODAY())&gt;9),YEAR(TODAY())&amp;"-0"&amp;MONTH(TODAY())&amp;"-"&amp;DAY(TODAY()),IF(LEFT(G129,4)="{SEC","SEC ID",IF(LEFT(G129,4)="{DAT","DATE",IF(LEFT(G129,4)="{TEX",Val!B$21,IF(LEFT(G129,4)="{ALP",Val!B$20,IF(LEFT(G129,4)="{COU",Val!B$20,IF(OR(LEFT(G129,4)="{ISI",LEFT(G129,4)="{LEI"),Val!B$17,IF(OR(LEFT(G129,4)="{CA_",LEFT(G129,4)="{Mas",LEFT(G129,4)="{Y/N",LEFT(G129,4)="{No ",LEFT(G129,4)="{N/A",LEFT(G129,4)="{Con",LEFT(G129,4)="{LIS"),"LIST","")))))))))))</f>
        <v>LIST</v>
      </c>
      <c r="R129" s="127">
        <f t="shared" si="6"/>
        <v>9</v>
      </c>
      <c r="S129" s="129"/>
      <c r="T129" s="127" t="str">
        <f t="shared" si="7"/>
        <v>UNK</v>
      </c>
      <c r="U129" s="127" t="str" cm="1">
        <f t="array" aca="1" ref="U129" ca="1">IF(AND(E129="Payment exemption explanation",ISBLANK(F129)=FALSE,F$77="Confirmed"),"FORMAT",IF(AND(E129="Historical Default and Loss Performance Data location",F$3="Public",ISBLANK(F129)=TRUE),"FORMAT",IF(AND(E128="Subject to severe clawback",F128="Y",ISBLANK(F129)=TRUE),"FORMAT",IF(AND(E128="Subject to severe clawback",F128="N",ISBLANK(F129)=FALSE),"FORMAT",IF(AND(OR(E129="Credit granting criteria supervision comment",E129="Credit granting criteria compliance comment"),ISBLANK(F129)=FALSE,OR(AND(F$34="N",E524="Originator (or original lender) is not a Credit institution"),AND(F$37="N",E$37="Originator (or original lender) is not a Credit institution"))),"FORMAT_S17",IF(AND(C129="STSS60",E129="Location of Liability cash flow model",ISBLANK(F129)=TRUE,F$3="Public"),"FORMAT_S60",IF(AND(C129="STSS58",E129="Historical Default and Loss Performance Data location",ISBLANK(F129)=TRUE,F$3="Public"),"FORMAT_S37",IF(AND(E129="Sponsor LEI",ISBLANK(F129)=TRUE,ISBLANK(F$8)=TRUE),"FORMAT_LEI",IF(AND(E129="Originator LEI",ISBLANK(F129)=TRUE,ISBLANK(F$11)=TRUE),"FORMAT_LEI",IF(OR(T129="EMPTY",P129+1&lt;LEN(F129),AND(G128="{Confirmed/Unconfirmed/N/A}",S129="N/A",F128="N/A",F129&lt;&gt;"")),"FORMAT",IF(OR(AND(E129="Non-ABCP securitisation unique identifier",MID(F129,21,1)&lt;&gt;"N"),AND(E129="ABCP transaction unique identifier",MID(F129,21,1)&lt;&gt;"T"),AND(E129="ABCP programme unique identifier",MID(F129,21,1)&lt;&gt;"P")),"FORMAT_SEC_ID",IF(AND(E129="Underlying exposures classification",F129&lt;&gt;"residential mortgages",F129&lt;&gt;"commercial mortgages",F129&lt;&gt;"credit facilities provided to individuals for personal, family or household consumption purposes",F129&lt;&gt;"credit facilities, including loans and leases, provided to any type of enterprise or corporation",F129&lt;&gt;"auto loans/leases",F129&lt;&gt;"credit-card receivables",F129&lt;&gt;"trade receivables",F129&lt;&gt;"others"),"FORMAT_LIST",IF(AND(E129="Instrument code",LEN(F129)-LEN(SUBSTITUTE(F129,";",""))&lt;&gt;LEN(F128)-LEN(SUBSTITUTE(F128,";",""))),"FORMAT_;",IF(AND(E129="Sponsor country (if multiple countries)",LEN(F129)-LEN(SUBSTITUTE(F129,";",""))&lt;&gt;LEN(F$11)-LEN(SUBSTITUTE(F$11,";",""))),"FORMAT_;",IF(AND(E129="Sponsor country (if multiple countries)",ISBLANK(F129)=FALSE,LEN(F129)-LEN(SUBSTITUTE(F129,";",""))=0),"FORMAT_;",IF(AND(E129="Sponsor country (if multiple countries)",ISBLANK(F129)=TRUE,LEN(F$11)-LEN(SUBSTITUTE(F$11,";",""))&lt;&gt;0),"FORMAT_;",IF(AND(E129="Originator country  (if multiple countries)",LEN(F129)-LEN(SUBSTITUTE(F129,";",""))&lt;&gt;0,ISBLANK(F129)=FALSE,LEN(F129)-LEN(SUBSTITUTE(F129,";",""))&lt;&gt;LEN(F$8)-LEN(SUBSTITUTE(F$8,";",""))),"FORMAT_;",IF(AND(E129="Originator country  (if multiple countries)",ISBLANK(F129)=FALSE,LEN(F129)-LEN(SUBSTITUTE(F129,";",""))=0),"FORMAT_;",IF(AND(E129="Originator country  (if multiple countries)",ISBLANK(F129)=TRUE,LEN(F$8)-LEN(SUBSTITUTE(F$8,";",""))&lt;&gt;0),"FORMAT_;",IF(AND(E129="Original lender country (if multiple countries)",ISBLANK(F129)=FALSE,LEN(F129)-LEN(SUBSTITUTE(F129,";",""))&lt;&gt;0,LEN(F129)-LEN(SUBSTITUTE(F129,";",""))&lt;&gt;LEN(F$14)-LEN(SUBSTITUTE(F$14,";",""))),"FORMAT_;",IF(AND(E129="Original lender country (if multiple countries)",ISBLANK(F129)=TRUE,LEN(F$14)-LEN(SUBSTITUTE(F$14,";",""))&lt;&gt;0),"FORMAT_;",IF(AND(E129="Original lender country (if multiple countries)",ISBLANK(F129)=FALSE,LEN(F129)-LEN(SUBSTITUTE(F129,";",""))=0),"FORMAT_;",IF(OR(AND(E129="Designated Entity LEI",LEN(F129)&lt;&gt;20),AND(G129="{LEI}",LEN(F129)&lt;&gt;0,LEN(F129)&lt;20),AND(G129="{ISIN}",LEN(F129)&lt;&gt;0,LEN(F129)&lt;12),AND(LEN(F129)&lt;&gt;20,E129="Retaining entity LEI",ISBLANK(F129)=FALSE),AND(E129="Instrument ISIN",ISBLANK(F129)=FALSE,LEN(F129)&gt;0,LEN(F129)&lt;11),AND(D129="M",LEFT(G129,4)="{DAT",LEN(F129)&lt;&gt;10)),"FORMAT_LEN",IF(OR(AND(F129&lt;&gt;"",LEFT(G129,4)&lt;&gt;"{TEX",ISNUMBER(SUMPRODUCT(FIND(MID(F129,ROW(INDIRECT("1:"&amp;LEN(F129))),1),W129)))=FALSE),AND(F129&lt;&gt;"",LEFT(G129,4)&lt;&gt;"{TEX",ISERROR(SUMPRODUCT(SEARCH(MID(F129,ROW(INDIRECT("1:"&amp;LEN(TRIM(F129)))),1)," "&amp;W129&amp;CHAR(10)&amp;"""")))=TRUE)),"FORMAT_CHAR",IF(LEFT(G129,4)="{TEX","TEXT","UNK")))))))))))))))))))))))))</f>
        <v>UNK</v>
      </c>
      <c r="V129" s="127" t="b" cm="1">
        <f t="array" aca="1" ref="V129" ca="1">IF(OR(LEN(F129)&gt;P129+1),FALSE,IF(LEFT(G129,5)="{TEXT",TRUE,IF(AND(ISBLANK(F129)=FALSE,G129="{DATE_TEXT-YYYY-MM-DD}",LEN(F129)&lt;&gt;10),FALSE,IF(AND(ISBLANK(F129)=FALSE,ISNUMBER(SUMPRODUCT(SEARCH(MID(F129,ROW(INDIRECT("1:"&amp;LEN(TRIM(F129)))),1)," "&amp;W129&amp;CHAR(10)&amp;"""")))=FALSE),FALSE,TRUE))))</f>
        <v>1</v>
      </c>
      <c r="W129" s="128" t="str">
        <f>IF(G129="{Applicable/N/A}","N/Aplicable",IF(E129="Designated Entity LEI","ABCDEFGHIJKLMNOPQRSTUVWXYZ0123456789",IF(OR(G129="{ISIN}",G129="{LEI}"),";ABCDEFGHIJKLMNOPQRSTUVWXYZ0123456789",IF(G129="{Master Trust/Other}","Master TuOhe",IF(E129="Securitisation type","Privateublc",IF(LEFT(G129,4)="{CA_",Val!B$21,IF(G129="{COUNTRY_EU_LIST}"," ;abcdefghijklmnopqrstuvwxyzABCDEFGHIJKLMNOPQRSTUVWXYZ0123456789",IF(OR(G129="{NOTIFICATION ID}",G129="{SECURITISATION ID}"),Val!B$15,IF(G129="{COUNTRY_EU}"," ;abcdefghijklmnopqrstuvwxyzABCDEFGHIJKLMNOPQRSTUVWXYZ",IF(G129="{Confirmed/Unconfirmed}","ConfirmedUnc",IF(G129="{Confirmed/Unconfirmed/N/A}","Confirmed/UncNA",IF(LEFT(G129,4)="{DAT","0123456789-",IF(LEFT(G129,4)="{Y/N","YN",IF(OR(LEFT(G129,4)="{N/A",LEFT(G129,4)="{LIS",LEFT(G129,4)="{No ",LEFT(G129,4)="{SEC",LEFT(G129,4)="{Mas"),Val!B$20,IF(LEFT(G129,4)="{TEX",Val!B$21,IF(LEFT(G129,4)="{ALP",Val!B$20,IF(LEFT(G129,4)="{COU",Val!B$20)))))))))))))))))</f>
        <v>ConfirmedUnc</v>
      </c>
      <c r="X129" s="133"/>
      <c r="Y129" s="133"/>
      <c r="Z129" s="133"/>
      <c r="AA129" s="133"/>
      <c r="AB129" s="135"/>
      <c r="AC129" s="135"/>
      <c r="AD129" s="133"/>
      <c r="AE129" s="133"/>
      <c r="AF129" s="133"/>
      <c r="AG129" s="130" t="s">
        <v>917</v>
      </c>
      <c r="AH129" s="133"/>
      <c r="AI129" s="118"/>
      <c r="AJ129" s="133"/>
      <c r="AK129" s="76"/>
    </row>
    <row r="130" spans="1:37" s="2" customFormat="1" ht="195" x14ac:dyDescent="0.25">
      <c r="A130" s="15" t="s">
        <v>1279</v>
      </c>
      <c r="B130" s="16" t="s">
        <v>565</v>
      </c>
      <c r="C130" s="30" t="s">
        <v>532</v>
      </c>
      <c r="D130" s="31" t="s">
        <v>46</v>
      </c>
      <c r="E130" s="26" t="s">
        <v>539</v>
      </c>
      <c r="F130" s="63" t="s">
        <v>1482</v>
      </c>
      <c r="G130" s="110" t="s">
        <v>114</v>
      </c>
      <c r="H130" s="158"/>
      <c r="I130" s="89" t="s">
        <v>1336</v>
      </c>
      <c r="J130" s="148" t="s">
        <v>535</v>
      </c>
      <c r="K130" s="146" t="s">
        <v>536</v>
      </c>
      <c r="L130" s="146" t="s">
        <v>537</v>
      </c>
      <c r="M130" s="146" t="s">
        <v>171</v>
      </c>
      <c r="N130" s="164" t="s">
        <v>59</v>
      </c>
      <c r="O130" s="127">
        <f t="shared" ca="1" si="5"/>
        <v>1</v>
      </c>
      <c r="P130" s="127">
        <v>5000</v>
      </c>
      <c r="Q130" s="128" t="str">
        <f ca="1">IF(AND(E130="Last notification date",MONTH(TODAY())&gt;9,DAY(TODAY())&gt;9),YEAR(TODAY())&amp;"-"&amp;MONTH(TODAY())&amp;"-"&amp;DAY(TODAY()),IF(AND(E130="Last notification date",MONTH(TODAY())&lt;9,DAY(TODAY())&lt;10),YEAR(TODAY())&amp;"-0"&amp;MONTH(TODAY())&amp;"-0"&amp;DAY(TODAY()),IF(AND(E130="Last notification date",MONTH(TODAY())&gt;9,DAY(TODAY())&lt;10),YEAR(TODAY())&amp;"-"&amp;MONTH(TODAY())&amp;"-0"&amp;DAY(TODAY()),IF(AND(E130="Last notification date",MONTH(TODAY())&lt;10,DAY(TODAY())&gt;9),YEAR(TODAY())&amp;"-0"&amp;MONTH(TODAY())&amp;"-"&amp;DAY(TODAY()),IF(LEFT(G130,4)="{SEC","SEC ID",IF(LEFT(G130,4)="{DAT","DATE",IF(LEFT(G130,4)="{TEX",Val!B$21,IF(LEFT(G130,4)="{ALP",Val!B$20,IF(LEFT(G130,4)="{COU",Val!B$20,IF(OR(LEFT(G130,4)="{ISI",LEFT(G130,4)="{LEI"),Val!B$17,IF(OR(LEFT(G130,4)="{CA_",LEFT(G130,4)="{Mas",LEFT(G130,4)="{Y/N",LEFT(G130,4)="{No ",LEFT(G130,4)="{N/A",LEFT(G130,4)="{Con",LEFT(G130,4)="{LIS"),"LIST","")))))))))))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30" s="127">
        <f t="shared" si="6"/>
        <v>373</v>
      </c>
      <c r="S130" s="129"/>
      <c r="T130" s="127" t="str">
        <f t="shared" si="7"/>
        <v>UNK</v>
      </c>
      <c r="U130" s="127" t="str" cm="1">
        <f t="array" aca="1" ref="U130" ca="1">IF(AND(E130="Payment exemption explanation",ISBLANK(F130)=FALSE,F$77="Confirmed"),"FORMAT",IF(AND(E130="Historical Default and Loss Performance Data location",F$3="Public",ISBLANK(F130)=TRUE),"FORMAT",IF(AND(E129="Subject to severe clawback",F129="Y",ISBLANK(F130)=TRUE),"FORMAT",IF(AND(E129="Subject to severe clawback",F129="N",ISBLANK(F130)=FALSE),"FORMAT",IF(AND(OR(E130="Credit granting criteria supervision comment",E130="Credit granting criteria compliance comment"),ISBLANK(F130)=FALSE,OR(AND(F$34="N",E525="Originator (or original lender) is not a Credit institution"),AND(F$37="N",E$37="Originator (or original lender) is not a Credit institution"))),"FORMAT_S17",IF(AND(C130="STSS60",E130="Location of Liability cash flow model",ISBLANK(F130)=TRUE,F$3="Public"),"FORMAT_S60",IF(AND(C130="STSS58",E130="Historical Default and Loss Performance Data location",ISBLANK(F130)=TRUE,F$3="Public"),"FORMAT_S37",IF(AND(E130="Sponsor LEI",ISBLANK(F130)=TRUE,ISBLANK(F$8)=TRUE),"FORMAT_LEI",IF(AND(E130="Originator LEI",ISBLANK(F130)=TRUE,ISBLANK(F$11)=TRUE),"FORMAT_LEI",IF(OR(T130="EMPTY",P130+1&lt;LEN(F130),AND(G129="{Confirmed/Unconfirmed/N/A}",S130="N/A",F129="N/A",F130&lt;&gt;"")),"FORMAT",IF(OR(AND(E130="Non-ABCP securitisation unique identifier",MID(F130,21,1)&lt;&gt;"N"),AND(E130="ABCP transaction unique identifier",MID(F130,21,1)&lt;&gt;"T"),AND(E130="ABCP programme unique identifier",MID(F130,21,1)&lt;&gt;"P")),"FORMAT_SEC_ID",IF(AND(E130="Underlying exposures classification",F130&lt;&gt;"residential mortgages",F130&lt;&gt;"commercial mortgages",F130&lt;&gt;"credit facilities provided to individuals for personal, family or household consumption purposes",F130&lt;&gt;"credit facilities, including loans and leases, provided to any type of enterprise or corporation",F130&lt;&gt;"auto loans/leases",F130&lt;&gt;"credit-card receivables",F130&lt;&gt;"trade receivables",F130&lt;&gt;"others"),"FORMAT_LIST",IF(AND(E130="Instrument code",LEN(F130)-LEN(SUBSTITUTE(F130,";",""))&lt;&gt;LEN(F129)-LEN(SUBSTITUTE(F129,";",""))),"FORMAT_;",IF(AND(E130="Sponsor country (if multiple countries)",LEN(F130)-LEN(SUBSTITUTE(F130,";",""))&lt;&gt;LEN(F$11)-LEN(SUBSTITUTE(F$11,";",""))),"FORMAT_;",IF(AND(E130="Sponsor country (if multiple countries)",ISBLANK(F130)=FALSE,LEN(F130)-LEN(SUBSTITUTE(F130,";",""))=0),"FORMAT_;",IF(AND(E130="Sponsor country (if multiple countries)",ISBLANK(F130)=TRUE,LEN(F$11)-LEN(SUBSTITUTE(F$11,";",""))&lt;&gt;0),"FORMAT_;",IF(AND(E130="Originator country  (if multiple countries)",LEN(F130)-LEN(SUBSTITUTE(F130,";",""))&lt;&gt;0,ISBLANK(F130)=FALSE,LEN(F130)-LEN(SUBSTITUTE(F130,";",""))&lt;&gt;LEN(F$8)-LEN(SUBSTITUTE(F$8,";",""))),"FORMAT_;",IF(AND(E130="Originator country  (if multiple countries)",ISBLANK(F130)=FALSE,LEN(F130)-LEN(SUBSTITUTE(F130,";",""))=0),"FORMAT_;",IF(AND(E130="Originator country  (if multiple countries)",ISBLANK(F130)=TRUE,LEN(F$8)-LEN(SUBSTITUTE(F$8,";",""))&lt;&gt;0),"FORMAT_;",IF(AND(E130="Original lender country (if multiple countries)",ISBLANK(F130)=FALSE,LEN(F130)-LEN(SUBSTITUTE(F130,";",""))&lt;&gt;0,LEN(F130)-LEN(SUBSTITUTE(F130,";",""))&lt;&gt;LEN(F$14)-LEN(SUBSTITUTE(F$14,";",""))),"FORMAT_;",IF(AND(E130="Original lender country (if multiple countries)",ISBLANK(F130)=TRUE,LEN(F$14)-LEN(SUBSTITUTE(F$14,";",""))&lt;&gt;0),"FORMAT_;",IF(AND(E130="Original lender country (if multiple countries)",ISBLANK(F130)=FALSE,LEN(F130)-LEN(SUBSTITUTE(F130,";",""))=0),"FORMAT_;",IF(OR(AND(E130="Designated Entity LEI",LEN(F130)&lt;&gt;20),AND(G130="{LEI}",LEN(F130)&lt;&gt;0,LEN(F130)&lt;20),AND(G130="{ISIN}",LEN(F130)&lt;&gt;0,LEN(F130)&lt;12),AND(LEN(F130)&lt;&gt;20,E130="Retaining entity LEI",ISBLANK(F130)=FALSE),AND(E130="Instrument ISIN",ISBLANK(F130)=FALSE,LEN(F130)&gt;0,LEN(F130)&lt;11),AND(D130="M",LEFT(G130,4)="{DAT",LEN(F130)&lt;&gt;10)),"FORMAT_LEN",IF(OR(AND(F130&lt;&gt;"",LEFT(G130,4)&lt;&gt;"{TEX",ISNUMBER(SUMPRODUCT(FIND(MID(F130,ROW(INDIRECT("1:"&amp;LEN(F130))),1),W130)))=FALSE),AND(F130&lt;&gt;"",LEFT(G130,4)&lt;&gt;"{TEX",ISERROR(SUMPRODUCT(SEARCH(MID(F130,ROW(INDIRECT("1:"&amp;LEN(TRIM(F130)))),1)," "&amp;W130&amp;CHAR(10)&amp;"""")))=TRUE)),"FORMAT_CHAR",IF(LEFT(G130,4)="{TEX","TEXT","UNK")))))))))))))))))))))))))</f>
        <v>TEXT</v>
      </c>
      <c r="V130" s="127" t="b" cm="1">
        <f t="array" aca="1" ref="V130" ca="1">IF(OR(LEN(F130)&gt;P130+1),FALSE,IF(LEFT(G130,5)="{TEXT",TRUE,IF(AND(ISBLANK(F130)=FALSE,G130="{DATE_TEXT-YYYY-MM-DD}",LEN(F130)&lt;&gt;10),FALSE,IF(AND(ISBLANK(F130)=FALSE,ISNUMBER(SUMPRODUCT(SEARCH(MID(F130,ROW(INDIRECT("1:"&amp;LEN(TRIM(F130)))),1)," "&amp;W130&amp;CHAR(10)&amp;"""")))=FALSE),FALSE,TRUE))))</f>
        <v>1</v>
      </c>
      <c r="W130" s="128" t="str">
        <f>IF(G130="{Applicable/N/A}","N/Aplicable",IF(E130="Designated Entity LEI","ABCDEFGHIJKLMNOPQRSTUVWXYZ0123456789",IF(OR(G130="{ISIN}",G130="{LEI}"),";ABCDEFGHIJKLMNOPQRSTUVWXYZ0123456789",IF(G130="{Master Trust/Other}","Master TuOhe",IF(E130="Securitisation type","Privateublc",IF(LEFT(G130,4)="{CA_",Val!B$21,IF(G130="{COUNTRY_EU_LIST}"," ;abcdefghijklmnopqrstuvwxyzABCDEFGHIJKLMNOPQRSTUVWXYZ0123456789",IF(OR(G130="{NOTIFICATION ID}",G130="{SECURITISATION ID}"),Val!B$15,IF(G130="{COUNTRY_EU}"," ;abcdefghijklmnopqrstuvwxyzABCDEFGHIJKLMNOPQRSTUVWXYZ",IF(G130="{Confirmed/Unconfirmed}","ConfirmedUnc",IF(G130="{Confirmed/Unconfirmed/N/A}","Confirmed/UncNA",IF(LEFT(G130,4)="{DAT","0123456789-",IF(LEFT(G130,4)="{Y/N","YN",IF(OR(LEFT(G130,4)="{N/A",LEFT(G130,4)="{LIS",LEFT(G130,4)="{No ",LEFT(G130,4)="{SEC",LEFT(G130,4)="{Mas"),Val!B$20,IF(LEFT(G130,4)="{TEX",Val!B$21,IF(LEFT(G130,4)="{ALP",Val!B$20,IF(LEFT(G130,4)="{COU",Val!B$20)))))))))))))))))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30" s="133"/>
      <c r="Y130" s="133"/>
      <c r="Z130" s="133"/>
      <c r="AA130" s="133"/>
      <c r="AB130" s="135"/>
      <c r="AC130" s="135"/>
      <c r="AD130" s="133"/>
      <c r="AE130" s="133"/>
      <c r="AF130" s="133"/>
      <c r="AG130" s="130" t="s">
        <v>914</v>
      </c>
      <c r="AH130" s="133"/>
      <c r="AI130" s="118"/>
      <c r="AJ130" s="133"/>
      <c r="AK130" s="76"/>
    </row>
    <row r="131" spans="1:37" s="2" customFormat="1" ht="105" x14ac:dyDescent="0.25">
      <c r="A131" s="15" t="s">
        <v>1280</v>
      </c>
      <c r="B131" s="16" t="s">
        <v>567</v>
      </c>
      <c r="C131" s="20" t="s">
        <v>541</v>
      </c>
      <c r="D131" s="21" t="s">
        <v>52</v>
      </c>
      <c r="E131" s="22" t="s">
        <v>542</v>
      </c>
      <c r="F131" s="59" t="s">
        <v>175</v>
      </c>
      <c r="G131" s="60" t="s">
        <v>190</v>
      </c>
      <c r="H131" s="156" t="s">
        <v>543</v>
      </c>
      <c r="I131" s="94" t="s">
        <v>1374</v>
      </c>
      <c r="J131" s="137" t="s">
        <v>544</v>
      </c>
      <c r="K131" s="139" t="s">
        <v>545</v>
      </c>
      <c r="L131" s="139" t="s">
        <v>546</v>
      </c>
      <c r="M131" s="139" t="s">
        <v>171</v>
      </c>
      <c r="N131" s="141" t="s">
        <v>59</v>
      </c>
      <c r="O131" s="127">
        <f t="shared" ref="O131:O161" ca="1" si="8">IF(LEFT(U131,6)="FORMAT","FMT",IF(AND(E131="Designated Entity LEI",ISBLANK(F131)=FALSE,ISNUMBER(SEARCH(F131,F$8))=FALSE,ISNUMBER(SEARCH(F131,F$11))=FALSE),"DE",IF(AND(C131="STSS1",OR(AND(E131="Instrument ISIN",ISBLANK(F131)=TRUE,ISBLANK(F132)=TRUE,ISBLANK(F133)=TRUE),AND(E131="Instrument code",ISBLANK(F131)=TRUE,ISBLANK(F130)=TRUE,ISBLANK(F$5)=TRUE),AND(E131="Instrument code type",ISBLANK(F131)=TRUE,ISBLANK(F132)=TRUE,ISBLANK(F130)=TRUE),AND(E131="Instrument code",ISBLANK(F131)=TRUE,ISBLANK(F130)=FALSE),AND(E131="Instrument code type",ISBLANK(F131)=FALSE,ISBLANK(F132)=TRUE))),"S1",IF(AND(C131="STSS8",OR(AND(OR(E131="Sponsor country",E131="Originator country",E131="SSPE country",E131="Original Lender country"),ISBLANK(F132)=FALSE,ISBLANK(F131)=FALSE),AND(RIGHT(E131,23)="(if multiple countries)",ISBLANK(F130)=FALSE,ISBLANK(F131)=FALSE),AND(OR(E131="Sponsor country",E131="Originator country",E131="Original Lender country"),ISBLANK(F132)=TRUE,ISBLANK(F131)=TRUE,ISBLANK(F130)=FALSE))),"S8",IF(AND(C131="STSS5",OR(AND(E131="Exemption on Prospectus",ISBLANK(F131)=TRUE,ISBLANK(F130)=TRUE,ISBLANK(F$23)=TRUE,F$3="Public"),AND(E131="Prospectus Country",ISBLANK(F131)=TRUE,ISBLANK(F132)=TRUE,ISBLANK(F133)=TRUE,F$3="Public"),AND(E131="Prospectus identifier ",ISBLANK(F131)=TRUE,ISBLANK(F132)=TRUE,ISBLANK(F130)=TRUE,F$3="Public"),AND(E131="Exemption on Prospectus",ISBLANK(F131)=FALSE,ISBLANK(F130)=FALSE,ISBLANK(F$23)=FALSE),AND(E131="Prospectus Country",ISBLANK(F131)=FALSE,ISBLANK(F132)=FALSE,ISBLANK(F133)=FALSE),AND(E131="Prospectus identifier ",ISBLANK(F131)=FALSE,ISBLANK(F130)=FALSE,ISBLANK(F130)=FALSE),AND(E131="Prospectus Country",ISBLANK(F131)=FALSE,ISBLANK(F132)=TRUE),AND(E131="Prospectus identifier",ISBLANK(F131)=FALSE,ISBLANK(F130)=TRUE),AND(E131="Prospectus Country",ISBLANK(F131)=TRUE,ISBLANK(F132)=FALSE),AND(E131="Prospectus identifier",ISBLANK(F131)=TRUE,ISBLANK(F130)=FALSE),AND(E131="Prospectus identifier",ISBLANK(F131)=FALSE,ISBLANK(F132)=FALSE,F$3="Public"),AND(E131="Prospectus Country",ISBLANK(F131)=FALSE,ISBLANK(F133)=FALSE,F$3="Public"))),"S5",IF(AND(C131="STSS6",E131="Securitisation Repository name",ISBLANK(F131)=TRUE,F$3="Public"),"S6",IF(AND(C131="STSS12",OR(AND(S131&lt;&gt;"",S131&gt;TODAY()+1))),"S12",IF(AND(C131="STSS13",OR(AND(F$32="N",E$32="Authorised Third party flag",E131&lt;&gt;"Authorised Third party flag",ISBLANK(F131)=FALSE),AND(F$32="Y",E$32="Authorised Third party flag",E131&lt;&gt;"Authorised Third party flag",ISBLANK(F131)=TRUE))),"S13",IF(AND(C131="STSS14",OR(AND(E$32="Authorised Third party flag",E131&lt;&gt;"Authorised Third party flag",F$32="N",ISBLANK(F131)=FALSE),AND(E$32="Authorised Third party flag",E131&lt;&gt;"Authorised Third party flag",F$32="Y",ISBLANK(F131)=TRUE),AND(E$32="Authorised Third party flag",E131&lt;&gt;"Authorised Third party flag",F$32="N",ISBLANK(F131)=FALSE),AND(E$32="Authorised Third party flag",E131&lt;&gt;"Authorised Third party flag",F$32="Y",ISBLANK(F131)=TRUE))),"S14",IF(AND(C131="STSS15",OR(AND(E$32="Authorised Third party flag",F$32="N",E131&lt;&gt;"Authorised Third party flag",ISBLANK(F131)=FALSE),AND(E131&lt;&gt;"Authorised Third party flag",E$32="Authorised Third party flag",F$32="Y",ISBLANK(F131)=TRUE),AND(RIGHT(E131,11)="t Authority",E$32="Authorised Third party flag",F$32="N",ISBLANK(F131)=FALSE))),"S15",IF(AND(C131="STSS4",OR(AND(E131="Multiple STS notifications reason",ISBLANK(F131)=TRUE,F130="Y"),AND(E131="Multiple STS notifications comment",ISBLANK(F131)=TRUE,F$20="Y"),AND(E131="Multiple STS notifications reason",ISBLANK(F131)=FALSE,F130="N"),AND(E131="Multiple STS notifications comment",ISBLANK(F131)=FALSE,F$20="N"))),"Trust",IF(OR(AND(RIGHT(G131,7)="ed/N/A}",F131&lt;&gt;"Confirmed",F131&lt;&gt;"Unconfirmed",F131&lt;&gt;"N/A"),AND(G131="{Confirmed/Unconfirmed}",F131&lt;&gt;"Confirmed",F131&lt;&gt;"Unconfirmed")),"lst",IF(AND(RIGHT(G130,7)="ed/N/A}",C131&lt;&gt;"STSS61",C131&lt;&gt;"STSS23",F130&lt;&gt;"N/A",ISBLANK(F131)=TRUE,D131="C"),"CND",IF(AND(F131="Unconfirmed",C131&lt;&gt;"STSS32"),"UCF",IF(AND(C131="STSS21",E131="Subject to severe clawback",F131="Y"),"S21",IF(AND(C131="STSS23",OR(AND(E130="The seller is not the original lender flag",F131="N/A",F130="Y"),AND(E130="The seller is not the original lender flag",F131&lt;&gt;"N/A",F130="N"),AND(E$48="The seller is not the original lender flag",ISBLANK(F131)=TRUE,F$48="Y"))),"S23",IF(AND(C131="STSS32",OR(AND(E131="Payment exemption",F$77="Unconfirmed",OR(F131="N/A",F131="No exemption",ISBLANK(F131)=TRUE)),AND(E131="Payment exemption",ISBLANK(F131)=FALSE,F$77="Confirmed"))),"S32",IF(AND(C131="STSS18",OR(AND(E131="Credit granting criteria compliance confirmation",F131&lt;&gt;"N/A",F130="N"),AND(E131="Credit granting criteria compliance confirmation",OR(ISBLANK(F131)=TRUE,F131="N/A"),F130="Y"))),"S18",IF(AND(C131="STSS19",OR(AND(F131&lt;&gt;"N/A",F$37="N",E131="Credit granting criteria supervision confirmation"),AND(OR(ISBLANK(F131)=TRUE,F131="N/A"),F$37="Y",E131="Credit granting criteria supervision confirmation"))),"S19",IF(AND(C131="STSS29",OR(AND(E131="Residential Loan requirement confirmation",F131&lt;&gt;"N/A",F$29&lt;&gt;"residential mortgages"),AND(E131="Residential Loan requirement confirmation",F131="N/A",F$29="residential mortgages"))),"S29",IF(AND(C131="STSS34",OR(AND(D131="C",E131="Other options used comment",F130="Y",ISBLANK(F131)=TRUE),AND(E131="Other options used comment",F130="N",D131="C",ISBLANK(F131)=FALSE),AND(E131="No compliance with risk retention requirements",F131="Y"),AND(E131="Vertical slice",F131="N",F132="N",F133="N",F134="N",F135="N",F136="N",F137="N"),AND(E131="Seller's share",F131="N",F132="N",F133="N",F134="N",F135="N",F136="N",F$87="N"),AND(E131="Randomly-selected exposures kept on balance sheet",F131="N",F132="N",F133="N",F134="N",F135="N",F$87="N",F$88="N"),AND(E131="First loss tranche",F131="N",F132="N",F133="N",F134="N",F$87="N",F$88="N",F$89="N"),AND(E131="First loss exposure in each asset indicator",F131="N",F132="N",F133="N",F$87="N",F$88="N",F$89="N",F$90="N"),AND(E131="No compliance with risk retention requirements",F131="N",F132="N",F$87="N",F$88="N",F$89="N",F$90="N",F$91="N"),AND(E131="Other option indicator",F131="N",F$87="N",F$88="N",F$89="N",F$90="N",F$91="N",F$92="N"),AND(E131="Retaining entity LEI",ISBLANK(F131)=TRUE,ISBLANK(F132)=TRUE),AND(E131="Retaining entity name",ISBLANK(F131)=TRUE,ISBLANK(F130)=TRUE))),"S34",IF(AND(C131="STSS37",OR(AND(F131="N/A",E131="Common standards underwriting derivatives confirmation",F$97&lt;&gt;"No derivatives"),AND(F131&lt;&gt;"N/A",E131="Common standards underwriting derivatives confirmation",F$97="No derivatives"))),"S37",IF(AND(C131="STSS44",F131="N/A",E131="Credit quality deterioration trigger confirmation",F$113="Confirmed"),"S44",IF(OR(AND(C131="STSS46",F131&lt;&gt;"N/A",E131="Credit quality deterioration trigger confirmation",F$119="N/A"),AND(C131="STSS46",F131="N/A",E131="Credit quality deterioration trigger confirmation",F$119&lt;&gt;"N/A")),"S46",IF(OR(AND(C131="STSS47",F131&lt;&gt;"N/A",E131="Insolvency-related event confirmation",F$119="N/A"),AND(C131="STS47",F131="N/A",E131="Insolvency-related event confirmation",F$119&lt;&gt;"N/A")),"S47",IF(OR(AND(C131="STSS48",F131&lt;&gt;"N/A",E131="Pre-determined threshold value confirmation",F$119="N/A"),AND(C131="STSS48",F131="N/A",E131="Pre-determined threshold value confirmation",F$119&lt;&gt;"N/A")),"S48",IF(OR(AND(C131="STSS49",F131&lt;&gt;"N/A",E131="New underlying exposures failure generation confirmation",F$119="N/A"),AND(C131="STSS49",F131="N/A",E131="New underlying exposures failure generation confirmation",F$119&lt;&gt;"N/A")),"S49",IF(AND(C131="STSS61",OR(AND(OR(F$29="residential mortgages",F$29="auto loans/leases"),F131="Not available",E131="Environmental performance availability"),AND(OR(F$29="residential mortgages",F$29="auto loans/leases"),F131="N/A",E131="Environmental performance availability"),AND(F$29&lt;&gt;"residential mortgages",F$29&lt;&gt;"auto loans/leases",F131&lt;&gt;"N/A",E131="Environmental performance availability"),AND(E131="Environmental performance explanation",F130="Available",ISBLANK(F131)=TRUE))),"S61",1))))))))))))))))))))))))))))</f>
        <v>1</v>
      </c>
      <c r="P131" s="127">
        <v>12</v>
      </c>
      <c r="Q131" s="128" t="str">
        <f ca="1">IF(AND(E131="Last notification date",MONTH(TODAY())&gt;9,DAY(TODAY())&gt;9),YEAR(TODAY())&amp;"-"&amp;MONTH(TODAY())&amp;"-"&amp;DAY(TODAY()),IF(AND(E131="Last notification date",MONTH(TODAY())&lt;9,DAY(TODAY())&lt;10),YEAR(TODAY())&amp;"-0"&amp;MONTH(TODAY())&amp;"-0"&amp;DAY(TODAY()),IF(AND(E131="Last notification date",MONTH(TODAY())&gt;9,DAY(TODAY())&lt;10),YEAR(TODAY())&amp;"-"&amp;MONTH(TODAY())&amp;"-0"&amp;DAY(TODAY()),IF(AND(E131="Last notification date",MONTH(TODAY())&lt;10,DAY(TODAY())&gt;9),YEAR(TODAY())&amp;"-0"&amp;MONTH(TODAY())&amp;"-"&amp;DAY(TODAY()),IF(LEFT(G131,4)="{SEC","SEC ID",IF(LEFT(G131,4)="{DAT","DATE",IF(LEFT(G131,4)="{TEX",Val!B$21,IF(LEFT(G131,4)="{ALP",Val!B$20,IF(LEFT(G131,4)="{COU",Val!B$20,IF(OR(LEFT(G131,4)="{ISI",LEFT(G131,4)="{LEI"),Val!B$17,IF(OR(LEFT(G131,4)="{CA_",LEFT(G131,4)="{Mas",LEFT(G131,4)="{Y/N",LEFT(G131,4)="{No ",LEFT(G131,4)="{N/A",LEFT(G131,4)="{Con",LEFT(G131,4)="{LIS"),"LIST","")))))))))))</f>
        <v>LIST</v>
      </c>
      <c r="R131" s="127">
        <f t="shared" ref="R131:R161" si="9">LEN(F131)</f>
        <v>9</v>
      </c>
      <c r="S131" s="129"/>
      <c r="T131" s="127" t="str">
        <f t="shared" ref="T131:T161" si="10">IF(AND(D131="M",ISBLANK(F131)=TRUE),"EMPTY",IF(AND(D131&lt;&gt;"M",ISBLANK(F131)=TRUE),"BLANK","UNK"))</f>
        <v>UNK</v>
      </c>
      <c r="U131" s="127" t="str" cm="1">
        <f t="array" aca="1" ref="U131" ca="1">IF(AND(E131="Payment exemption explanation",ISBLANK(F131)=FALSE,F$77="Confirmed"),"FORMAT",IF(AND(E131="Historical Default and Loss Performance Data location",F$3="Public",ISBLANK(F131)=TRUE),"FORMAT",IF(AND(E130="Subject to severe clawback",F130="Y",ISBLANK(F131)=TRUE),"FORMAT",IF(AND(E130="Subject to severe clawback",F130="N",ISBLANK(F131)=FALSE),"FORMAT",IF(AND(OR(E131="Credit granting criteria supervision comment",E131="Credit granting criteria compliance comment"),ISBLANK(F131)=FALSE,OR(AND(F$34="N",E526="Originator (or original lender) is not a Credit institution"),AND(F$37="N",E$37="Originator (or original lender) is not a Credit institution"))),"FORMAT_S17",IF(AND(C131="STSS60",E131="Location of Liability cash flow model",ISBLANK(F131)=TRUE,F$3="Public"),"FORMAT_S60",IF(AND(C131="STSS58",E131="Historical Default and Loss Performance Data location",ISBLANK(F131)=TRUE,F$3="Public"),"FORMAT_S37",IF(AND(E131="Sponsor LEI",ISBLANK(F131)=TRUE,ISBLANK(F$8)=TRUE),"FORMAT_LEI",IF(AND(E131="Originator LEI",ISBLANK(F131)=TRUE,ISBLANK(F$11)=TRUE),"FORMAT_LEI",IF(OR(T131="EMPTY",P131+1&lt;LEN(F131),AND(G130="{Confirmed/Unconfirmed/N/A}",S131="N/A",F130="N/A",F131&lt;&gt;"")),"FORMAT",IF(OR(AND(E131="Non-ABCP securitisation unique identifier",MID(F131,21,1)&lt;&gt;"N"),AND(E131="ABCP transaction unique identifier",MID(F131,21,1)&lt;&gt;"T"),AND(E131="ABCP programme unique identifier",MID(F131,21,1)&lt;&gt;"P")),"FORMAT_SEC_ID",IF(AND(E131="Underlying exposures classification",F131&lt;&gt;"residential mortgages",F131&lt;&gt;"commercial mortgages",F131&lt;&gt;"credit facilities provided to individuals for personal, family or household consumption purposes",F131&lt;&gt;"credit facilities, including loans and leases, provided to any type of enterprise or corporation",F131&lt;&gt;"auto loans/leases",F131&lt;&gt;"credit-card receivables",F131&lt;&gt;"trade receivables",F131&lt;&gt;"others"),"FORMAT_LIST",IF(AND(E131="Instrument code",LEN(F131)-LEN(SUBSTITUTE(F131,";",""))&lt;&gt;LEN(F130)-LEN(SUBSTITUTE(F130,";",""))),"FORMAT_;",IF(AND(E131="Sponsor country (if multiple countries)",LEN(F131)-LEN(SUBSTITUTE(F131,";",""))&lt;&gt;LEN(F$11)-LEN(SUBSTITUTE(F$11,";",""))),"FORMAT_;",IF(AND(E131="Sponsor country (if multiple countries)",ISBLANK(F131)=FALSE,LEN(F131)-LEN(SUBSTITUTE(F131,";",""))=0),"FORMAT_;",IF(AND(E131="Sponsor country (if multiple countries)",ISBLANK(F131)=TRUE,LEN(F$11)-LEN(SUBSTITUTE(F$11,";",""))&lt;&gt;0),"FORMAT_;",IF(AND(E131="Originator country  (if multiple countries)",LEN(F131)-LEN(SUBSTITUTE(F131,";",""))&lt;&gt;0,ISBLANK(F131)=FALSE,LEN(F131)-LEN(SUBSTITUTE(F131,";",""))&lt;&gt;LEN(F$8)-LEN(SUBSTITUTE(F$8,";",""))),"FORMAT_;",IF(AND(E131="Originator country  (if multiple countries)",ISBLANK(F131)=FALSE,LEN(F131)-LEN(SUBSTITUTE(F131,";",""))=0),"FORMAT_;",IF(AND(E131="Originator country  (if multiple countries)",ISBLANK(F131)=TRUE,LEN(F$8)-LEN(SUBSTITUTE(F$8,";",""))&lt;&gt;0),"FORMAT_;",IF(AND(E131="Original lender country (if multiple countries)",ISBLANK(F131)=FALSE,LEN(F131)-LEN(SUBSTITUTE(F131,";",""))&lt;&gt;0,LEN(F131)-LEN(SUBSTITUTE(F131,";",""))&lt;&gt;LEN(F$14)-LEN(SUBSTITUTE(F$14,";",""))),"FORMAT_;",IF(AND(E131="Original lender country (if multiple countries)",ISBLANK(F131)=TRUE,LEN(F$14)-LEN(SUBSTITUTE(F$14,";",""))&lt;&gt;0),"FORMAT_;",IF(AND(E131="Original lender country (if multiple countries)",ISBLANK(F131)=FALSE,LEN(F131)-LEN(SUBSTITUTE(F131,";",""))=0),"FORMAT_;",IF(OR(AND(E131="Designated Entity LEI",LEN(F131)&lt;&gt;20),AND(G131="{LEI}",LEN(F131)&lt;&gt;0,LEN(F131)&lt;20),AND(G131="{ISIN}",LEN(F131)&lt;&gt;0,LEN(F131)&lt;12),AND(LEN(F131)&lt;&gt;20,E131="Retaining entity LEI",ISBLANK(F131)=FALSE),AND(E131="Instrument ISIN",ISBLANK(F131)=FALSE,LEN(F131)&gt;0,LEN(F131)&lt;11),AND(D131="M",LEFT(G131,4)="{DAT",LEN(F131)&lt;&gt;10)),"FORMAT_LEN",IF(OR(AND(F131&lt;&gt;"",LEFT(G131,4)&lt;&gt;"{TEX",ISNUMBER(SUMPRODUCT(FIND(MID(F131,ROW(INDIRECT("1:"&amp;LEN(F131))),1),W131)))=FALSE),AND(F131&lt;&gt;"",LEFT(G131,4)&lt;&gt;"{TEX",ISERROR(SUMPRODUCT(SEARCH(MID(F131,ROW(INDIRECT("1:"&amp;LEN(TRIM(F131)))),1)," "&amp;W131&amp;CHAR(10)&amp;"""")))=TRUE)),"FORMAT_CHAR",IF(LEFT(G131,4)="{TEX","TEXT","UNK")))))))))))))))))))))))))</f>
        <v>UNK</v>
      </c>
      <c r="V131" s="127" t="b" cm="1">
        <f t="array" aca="1" ref="V131" ca="1">IF(OR(LEN(F131)&gt;P131+1),FALSE,IF(LEFT(G131,5)="{TEXT",TRUE,IF(AND(ISBLANK(F131)=FALSE,G131="{DATE_TEXT-YYYY-MM-DD}",LEN(F131)&lt;&gt;10),FALSE,IF(AND(ISBLANK(F131)=FALSE,ISNUMBER(SUMPRODUCT(SEARCH(MID(F131,ROW(INDIRECT("1:"&amp;LEN(TRIM(F131)))),1)," "&amp;W131&amp;CHAR(10)&amp;"""")))=FALSE),FALSE,TRUE))))</f>
        <v>1</v>
      </c>
      <c r="W131" s="128" t="str">
        <f>IF(G131="{Applicable/N/A}","N/Aplicable",IF(E131="Designated Entity LEI","ABCDEFGHIJKLMNOPQRSTUVWXYZ0123456789",IF(OR(G131="{ISIN}",G131="{LEI}"),";ABCDEFGHIJKLMNOPQRSTUVWXYZ0123456789",IF(G131="{Master Trust/Other}","Master TuOhe",IF(E131="Securitisation type","Privateublc",IF(LEFT(G131,4)="{CA_",Val!B$21,IF(G131="{COUNTRY_EU_LIST}"," ;abcdefghijklmnopqrstuvwxyzABCDEFGHIJKLMNOPQRSTUVWXYZ0123456789",IF(OR(G131="{NOTIFICATION ID}",G131="{SECURITISATION ID}"),Val!B$15,IF(G131="{COUNTRY_EU}"," ;abcdefghijklmnopqrstuvwxyzABCDEFGHIJKLMNOPQRSTUVWXYZ",IF(G131="{Confirmed/Unconfirmed}","ConfirmedUnc",IF(G131="{Confirmed/Unconfirmed/N/A}","Confirmed/UncNA",IF(LEFT(G131,4)="{DAT","0123456789-",IF(LEFT(G131,4)="{Y/N","YN",IF(OR(LEFT(G131,4)="{N/A",LEFT(G131,4)="{LIS",LEFT(G131,4)="{No ",LEFT(G131,4)="{SEC",LEFT(G131,4)="{Mas"),Val!B$20,IF(LEFT(G131,4)="{TEX",Val!B$21,IF(LEFT(G131,4)="{ALP",Val!B$20,IF(LEFT(G131,4)="{COU",Val!B$20)))))))))))))))))</f>
        <v>ConfirmedUnc</v>
      </c>
      <c r="X131" s="133"/>
      <c r="Y131" s="133"/>
      <c r="Z131" s="133"/>
      <c r="AA131" s="133"/>
      <c r="AB131" s="135"/>
      <c r="AC131" s="135"/>
      <c r="AD131" s="133"/>
      <c r="AE131" s="133"/>
      <c r="AF131" s="133"/>
      <c r="AG131" s="130" t="s">
        <v>916</v>
      </c>
      <c r="AH131" s="133"/>
      <c r="AI131" s="118"/>
      <c r="AJ131" s="133"/>
      <c r="AK131" s="76"/>
    </row>
    <row r="132" spans="1:37" s="2" customFormat="1" ht="270" x14ac:dyDescent="0.25">
      <c r="A132" s="15" t="s">
        <v>1281</v>
      </c>
      <c r="B132" s="16" t="s">
        <v>570</v>
      </c>
      <c r="C132" s="30" t="s">
        <v>541</v>
      </c>
      <c r="D132" s="31" t="s">
        <v>46</v>
      </c>
      <c r="E132" s="26" t="s">
        <v>548</v>
      </c>
      <c r="F132" s="63" t="s">
        <v>1468</v>
      </c>
      <c r="G132" s="110" t="s">
        <v>114</v>
      </c>
      <c r="H132" s="158"/>
      <c r="I132" s="89" t="s">
        <v>1336</v>
      </c>
      <c r="J132" s="148" t="s">
        <v>544</v>
      </c>
      <c r="K132" s="146" t="s">
        <v>545</v>
      </c>
      <c r="L132" s="146" t="s">
        <v>546</v>
      </c>
      <c r="M132" s="146" t="s">
        <v>171</v>
      </c>
      <c r="N132" s="164" t="s">
        <v>59</v>
      </c>
      <c r="O132" s="127">
        <f t="shared" ca="1" si="8"/>
        <v>1</v>
      </c>
      <c r="P132" s="127">
        <v>5000</v>
      </c>
      <c r="Q132" s="128" t="str">
        <f ca="1">IF(AND(E132="Last notification date",MONTH(TODAY())&gt;9,DAY(TODAY())&gt;9),YEAR(TODAY())&amp;"-"&amp;MONTH(TODAY())&amp;"-"&amp;DAY(TODAY()),IF(AND(E132="Last notification date",MONTH(TODAY())&lt;9,DAY(TODAY())&lt;10),YEAR(TODAY())&amp;"-0"&amp;MONTH(TODAY())&amp;"-0"&amp;DAY(TODAY()),IF(AND(E132="Last notification date",MONTH(TODAY())&gt;9,DAY(TODAY())&lt;10),YEAR(TODAY())&amp;"-"&amp;MONTH(TODAY())&amp;"-0"&amp;DAY(TODAY()),IF(AND(E132="Last notification date",MONTH(TODAY())&lt;10,DAY(TODAY())&gt;9),YEAR(TODAY())&amp;"-0"&amp;MONTH(TODAY())&amp;"-"&amp;DAY(TODAY()),IF(LEFT(G132,4)="{SEC","SEC ID",IF(LEFT(G132,4)="{DAT","DATE",IF(LEFT(G132,4)="{TEX",Val!B$21,IF(LEFT(G132,4)="{ALP",Val!B$20,IF(LEFT(G132,4)="{COU",Val!B$20,IF(OR(LEFT(G132,4)="{ISI",LEFT(G132,4)="{LEI"),Val!B$17,IF(OR(LEFT(G132,4)="{CA_",LEFT(G132,4)="{Mas",LEFT(G132,4)="{Y/N",LEFT(G132,4)="{No ",LEFT(G132,4)="{N/A",LEFT(G132,4)="{Con",LEFT(G132,4)="{LIS"),"LIST","")))))))))))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32" s="127">
        <f t="shared" si="9"/>
        <v>763</v>
      </c>
      <c r="S132" s="129"/>
      <c r="T132" s="127" t="str">
        <f t="shared" si="10"/>
        <v>UNK</v>
      </c>
      <c r="U132" s="127" t="str" cm="1">
        <f t="array" aca="1" ref="U132" ca="1">IF(AND(E132="Payment exemption explanation",ISBLANK(F132)=FALSE,F$77="Confirmed"),"FORMAT",IF(AND(E132="Historical Default and Loss Performance Data location",F$3="Public",ISBLANK(F132)=TRUE),"FORMAT",IF(AND(E131="Subject to severe clawback",F131="Y",ISBLANK(F132)=TRUE),"FORMAT",IF(AND(E131="Subject to severe clawback",F131="N",ISBLANK(F132)=FALSE),"FORMAT",IF(AND(OR(E132="Credit granting criteria supervision comment",E132="Credit granting criteria compliance comment"),ISBLANK(F132)=FALSE,OR(AND(F$34="N",E527="Originator (or original lender) is not a Credit institution"),AND(F$37="N",E$37="Originator (or original lender) is not a Credit institution"))),"FORMAT_S17",IF(AND(C132="STSS60",E132="Location of Liability cash flow model",ISBLANK(F132)=TRUE,F$3="Public"),"FORMAT_S60",IF(AND(C132="STSS58",E132="Historical Default and Loss Performance Data location",ISBLANK(F132)=TRUE,F$3="Public"),"FORMAT_S37",IF(AND(E132="Sponsor LEI",ISBLANK(F132)=TRUE,ISBLANK(F$8)=TRUE),"FORMAT_LEI",IF(AND(E132="Originator LEI",ISBLANK(F132)=TRUE,ISBLANK(F$11)=TRUE),"FORMAT_LEI",IF(OR(T132="EMPTY",P132+1&lt;LEN(F132),AND(G131="{Confirmed/Unconfirmed/N/A}",S132="N/A",F131="N/A",F132&lt;&gt;"")),"FORMAT",IF(OR(AND(E132="Non-ABCP securitisation unique identifier",MID(F132,21,1)&lt;&gt;"N"),AND(E132="ABCP transaction unique identifier",MID(F132,21,1)&lt;&gt;"T"),AND(E132="ABCP programme unique identifier",MID(F132,21,1)&lt;&gt;"P")),"FORMAT_SEC_ID",IF(AND(E132="Underlying exposures classification",F132&lt;&gt;"residential mortgages",F132&lt;&gt;"commercial mortgages",F132&lt;&gt;"credit facilities provided to individuals for personal, family or household consumption purposes",F132&lt;&gt;"credit facilities, including loans and leases, provided to any type of enterprise or corporation",F132&lt;&gt;"auto loans/leases",F132&lt;&gt;"credit-card receivables",F132&lt;&gt;"trade receivables",F132&lt;&gt;"others"),"FORMAT_LIST",IF(AND(E132="Instrument code",LEN(F132)-LEN(SUBSTITUTE(F132,";",""))&lt;&gt;LEN(F131)-LEN(SUBSTITUTE(F131,";",""))),"FORMAT_;",IF(AND(E132="Sponsor country (if multiple countries)",LEN(F132)-LEN(SUBSTITUTE(F132,";",""))&lt;&gt;LEN(F$11)-LEN(SUBSTITUTE(F$11,";",""))),"FORMAT_;",IF(AND(E132="Sponsor country (if multiple countries)",ISBLANK(F132)=FALSE,LEN(F132)-LEN(SUBSTITUTE(F132,";",""))=0),"FORMAT_;",IF(AND(E132="Sponsor country (if multiple countries)",ISBLANK(F132)=TRUE,LEN(F$11)-LEN(SUBSTITUTE(F$11,";",""))&lt;&gt;0),"FORMAT_;",IF(AND(E132="Originator country  (if multiple countries)",LEN(F132)-LEN(SUBSTITUTE(F132,";",""))&lt;&gt;0,ISBLANK(F132)=FALSE,LEN(F132)-LEN(SUBSTITUTE(F132,";",""))&lt;&gt;LEN(F$8)-LEN(SUBSTITUTE(F$8,";",""))),"FORMAT_;",IF(AND(E132="Originator country  (if multiple countries)",ISBLANK(F132)=FALSE,LEN(F132)-LEN(SUBSTITUTE(F132,";",""))=0),"FORMAT_;",IF(AND(E132="Originator country  (if multiple countries)",ISBLANK(F132)=TRUE,LEN(F$8)-LEN(SUBSTITUTE(F$8,";",""))&lt;&gt;0),"FORMAT_;",IF(AND(E132="Original lender country (if multiple countries)",ISBLANK(F132)=FALSE,LEN(F132)-LEN(SUBSTITUTE(F132,";",""))&lt;&gt;0,LEN(F132)-LEN(SUBSTITUTE(F132,";",""))&lt;&gt;LEN(F$14)-LEN(SUBSTITUTE(F$14,";",""))),"FORMAT_;",IF(AND(E132="Original lender country (if multiple countries)",ISBLANK(F132)=TRUE,LEN(F$14)-LEN(SUBSTITUTE(F$14,";",""))&lt;&gt;0),"FORMAT_;",IF(AND(E132="Original lender country (if multiple countries)",ISBLANK(F132)=FALSE,LEN(F132)-LEN(SUBSTITUTE(F132,";",""))=0),"FORMAT_;",IF(OR(AND(E132="Designated Entity LEI",LEN(F132)&lt;&gt;20),AND(G132="{LEI}",LEN(F132)&lt;&gt;0,LEN(F132)&lt;20),AND(G132="{ISIN}",LEN(F132)&lt;&gt;0,LEN(F132)&lt;12),AND(LEN(F132)&lt;&gt;20,E132="Retaining entity LEI",ISBLANK(F132)=FALSE),AND(E132="Instrument ISIN",ISBLANK(F132)=FALSE,LEN(F132)&gt;0,LEN(F132)&lt;11),AND(D132="M",LEFT(G132,4)="{DAT",LEN(F132)&lt;&gt;10)),"FORMAT_LEN",IF(OR(AND(F132&lt;&gt;"",LEFT(G132,4)&lt;&gt;"{TEX",ISNUMBER(SUMPRODUCT(FIND(MID(F132,ROW(INDIRECT("1:"&amp;LEN(F132))),1),W132)))=FALSE),AND(F132&lt;&gt;"",LEFT(G132,4)&lt;&gt;"{TEX",ISERROR(SUMPRODUCT(SEARCH(MID(F132,ROW(INDIRECT("1:"&amp;LEN(TRIM(F132)))),1)," "&amp;W132&amp;CHAR(10)&amp;"""")))=TRUE)),"FORMAT_CHAR",IF(LEFT(G132,4)="{TEX","TEXT","UNK")))))))))))))))))))))))))</f>
        <v>TEXT</v>
      </c>
      <c r="V132" s="127" t="b" cm="1">
        <f t="array" aca="1" ref="V132" ca="1">IF(OR(LEN(F132)&gt;P132+1),FALSE,IF(LEFT(G132,5)="{TEXT",TRUE,IF(AND(ISBLANK(F132)=FALSE,G132="{DATE_TEXT-YYYY-MM-DD}",LEN(F132)&lt;&gt;10),FALSE,IF(AND(ISBLANK(F132)=FALSE,ISNUMBER(SUMPRODUCT(SEARCH(MID(F132,ROW(INDIRECT("1:"&amp;LEN(TRIM(F132)))),1)," "&amp;W132&amp;CHAR(10)&amp;"""")))=FALSE),FALSE,TRUE))))</f>
        <v>1</v>
      </c>
      <c r="W132" s="128" t="str">
        <f>IF(G132="{Applicable/N/A}","N/Aplicable",IF(E132="Designated Entity LEI","ABCDEFGHIJKLMNOPQRSTUVWXYZ0123456789",IF(OR(G132="{ISIN}",G132="{LEI}"),";ABCDEFGHIJKLMNOPQRSTUVWXYZ0123456789",IF(G132="{Master Trust/Other}","Master TuOhe",IF(E132="Securitisation type","Privateublc",IF(LEFT(G132,4)="{CA_",Val!B$21,IF(G132="{COUNTRY_EU_LIST}"," ;abcdefghijklmnopqrstuvwxyzABCDEFGHIJKLMNOPQRSTUVWXYZ0123456789",IF(OR(G132="{NOTIFICATION ID}",G132="{SECURITISATION ID}"),Val!B$15,IF(G132="{COUNTRY_EU}"," ;abcdefghijklmnopqrstuvwxyzABCDEFGHIJKLMNOPQRSTUVWXYZ",IF(G132="{Confirmed/Unconfirmed}","ConfirmedUnc",IF(G132="{Confirmed/Unconfirmed/N/A}","Confirmed/UncNA",IF(LEFT(G132,4)="{DAT","0123456789-",IF(LEFT(G132,4)="{Y/N","YN",IF(OR(LEFT(G132,4)="{N/A",LEFT(G132,4)="{LIS",LEFT(G132,4)="{No ",LEFT(G132,4)="{SEC",LEFT(G132,4)="{Mas"),Val!B$20,IF(LEFT(G132,4)="{TEX",Val!B$21,IF(LEFT(G132,4)="{ALP",Val!B$20,IF(LEFT(G132,4)="{COU",Val!B$20)))))))))))))))))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32" s="133"/>
      <c r="Y132" s="133"/>
      <c r="Z132" s="133"/>
      <c r="AA132" s="133"/>
      <c r="AB132" s="135"/>
      <c r="AC132" s="135"/>
      <c r="AD132" s="133"/>
      <c r="AE132" s="133"/>
      <c r="AF132" s="133"/>
      <c r="AG132" s="130" t="s">
        <v>928</v>
      </c>
      <c r="AH132" s="133"/>
      <c r="AI132" s="118"/>
      <c r="AJ132" s="133"/>
      <c r="AK132" s="76"/>
    </row>
    <row r="133" spans="1:37" s="2" customFormat="1" ht="150" x14ac:dyDescent="0.25">
      <c r="A133" s="15" t="s">
        <v>1282</v>
      </c>
      <c r="B133" s="16" t="s">
        <v>572</v>
      </c>
      <c r="C133" s="20" t="s">
        <v>550</v>
      </c>
      <c r="D133" s="21" t="s">
        <v>52</v>
      </c>
      <c r="E133" s="22" t="s">
        <v>551</v>
      </c>
      <c r="F133" s="59" t="s">
        <v>175</v>
      </c>
      <c r="G133" s="60" t="s">
        <v>176</v>
      </c>
      <c r="H133" s="156" t="s">
        <v>552</v>
      </c>
      <c r="I133" s="89" t="s">
        <v>1384</v>
      </c>
      <c r="J133" s="137" t="s">
        <v>553</v>
      </c>
      <c r="K133" s="139" t="s">
        <v>554</v>
      </c>
      <c r="L133" s="139" t="s">
        <v>555</v>
      </c>
      <c r="M133" s="139" t="s">
        <v>171</v>
      </c>
      <c r="N133" s="141" t="s">
        <v>556</v>
      </c>
      <c r="O133" s="127">
        <f t="shared" ca="1" si="8"/>
        <v>1</v>
      </c>
      <c r="P133" s="127">
        <v>12</v>
      </c>
      <c r="Q133" s="128" t="str">
        <f ca="1">IF(AND(E133="Last notification date",MONTH(TODAY())&gt;9,DAY(TODAY())&gt;9),YEAR(TODAY())&amp;"-"&amp;MONTH(TODAY())&amp;"-"&amp;DAY(TODAY()),IF(AND(E133="Last notification date",MONTH(TODAY())&lt;9,DAY(TODAY())&lt;10),YEAR(TODAY())&amp;"-0"&amp;MONTH(TODAY())&amp;"-0"&amp;DAY(TODAY()),IF(AND(E133="Last notification date",MONTH(TODAY())&gt;9,DAY(TODAY())&lt;10),YEAR(TODAY())&amp;"-"&amp;MONTH(TODAY())&amp;"-0"&amp;DAY(TODAY()),IF(AND(E133="Last notification date",MONTH(TODAY())&lt;10,DAY(TODAY())&gt;9),YEAR(TODAY())&amp;"-0"&amp;MONTH(TODAY())&amp;"-"&amp;DAY(TODAY()),IF(LEFT(G133,4)="{SEC","SEC ID",IF(LEFT(G133,4)="{DAT","DATE",IF(LEFT(G133,4)="{TEX",Val!B$21,IF(LEFT(G133,4)="{ALP",Val!B$20,IF(LEFT(G133,4)="{COU",Val!B$20,IF(OR(LEFT(G133,4)="{ISI",LEFT(G133,4)="{LEI"),Val!B$17,IF(OR(LEFT(G133,4)="{CA_",LEFT(G133,4)="{Mas",LEFT(G133,4)="{Y/N",LEFT(G133,4)="{No ",LEFT(G133,4)="{N/A",LEFT(G133,4)="{Con",LEFT(G133,4)="{LIS"),"LIST","")))))))))))</f>
        <v>LIST</v>
      </c>
      <c r="R133" s="127">
        <f t="shared" si="9"/>
        <v>9</v>
      </c>
      <c r="S133" s="129"/>
      <c r="T133" s="127" t="str">
        <f t="shared" si="10"/>
        <v>UNK</v>
      </c>
      <c r="U133" s="127" t="str" cm="1">
        <f t="array" aca="1" ref="U133" ca="1">IF(AND(E133="Payment exemption explanation",ISBLANK(F133)=FALSE,F$77="Confirmed"),"FORMAT",IF(AND(E133="Historical Default and Loss Performance Data location",F$3="Public",ISBLANK(F133)=TRUE),"FORMAT",IF(AND(E132="Subject to severe clawback",F132="Y",ISBLANK(F133)=TRUE),"FORMAT",IF(AND(E132="Subject to severe clawback",F132="N",ISBLANK(F133)=FALSE),"FORMAT",IF(AND(OR(E133="Credit granting criteria supervision comment",E133="Credit granting criteria compliance comment"),ISBLANK(F133)=FALSE,OR(AND(F$34="N",E528="Originator (or original lender) is not a Credit institution"),AND(F$37="N",E$37="Originator (or original lender) is not a Credit institution"))),"FORMAT_S17",IF(AND(C133="STSS60",E133="Location of Liability cash flow model",ISBLANK(F133)=TRUE,F$3="Public"),"FORMAT_S60",IF(AND(C133="STSS58",E133="Historical Default and Loss Performance Data location",ISBLANK(F133)=TRUE,F$3="Public"),"FORMAT_S37",IF(AND(E133="Sponsor LEI",ISBLANK(F133)=TRUE,ISBLANK(F$8)=TRUE),"FORMAT_LEI",IF(AND(E133="Originator LEI",ISBLANK(F133)=TRUE,ISBLANK(F$11)=TRUE),"FORMAT_LEI",IF(OR(T133="EMPTY",P133+1&lt;LEN(F133),AND(G132="{Confirmed/Unconfirmed/N/A}",S133="N/A",F132="N/A",F133&lt;&gt;"")),"FORMAT",IF(OR(AND(E133="Non-ABCP securitisation unique identifier",MID(F133,21,1)&lt;&gt;"N"),AND(E133="ABCP transaction unique identifier",MID(F133,21,1)&lt;&gt;"T"),AND(E133="ABCP programme unique identifier",MID(F133,21,1)&lt;&gt;"P")),"FORMAT_SEC_ID",IF(AND(E133="Underlying exposures classification",F133&lt;&gt;"residential mortgages",F133&lt;&gt;"commercial mortgages",F133&lt;&gt;"credit facilities provided to individuals for personal, family or household consumption purposes",F133&lt;&gt;"credit facilities, including loans and leases, provided to any type of enterprise or corporation",F133&lt;&gt;"auto loans/leases",F133&lt;&gt;"credit-card receivables",F133&lt;&gt;"trade receivables",F133&lt;&gt;"others"),"FORMAT_LIST",IF(AND(E133="Instrument code",LEN(F133)-LEN(SUBSTITUTE(F133,";",""))&lt;&gt;LEN(F132)-LEN(SUBSTITUTE(F132,";",""))),"FORMAT_;",IF(AND(E133="Sponsor country (if multiple countries)",LEN(F133)-LEN(SUBSTITUTE(F133,";",""))&lt;&gt;LEN(F$11)-LEN(SUBSTITUTE(F$11,";",""))),"FORMAT_;",IF(AND(E133="Sponsor country (if multiple countries)",ISBLANK(F133)=FALSE,LEN(F133)-LEN(SUBSTITUTE(F133,";",""))=0),"FORMAT_;",IF(AND(E133="Sponsor country (if multiple countries)",ISBLANK(F133)=TRUE,LEN(F$11)-LEN(SUBSTITUTE(F$11,";",""))&lt;&gt;0),"FORMAT_;",IF(AND(E133="Originator country  (if multiple countries)",LEN(F133)-LEN(SUBSTITUTE(F133,";",""))&lt;&gt;0,ISBLANK(F133)=FALSE,LEN(F133)-LEN(SUBSTITUTE(F133,";",""))&lt;&gt;LEN(F$8)-LEN(SUBSTITUTE(F$8,";",""))),"FORMAT_;",IF(AND(E133="Originator country  (if multiple countries)",ISBLANK(F133)=FALSE,LEN(F133)-LEN(SUBSTITUTE(F133,";",""))=0),"FORMAT_;",IF(AND(E133="Originator country  (if multiple countries)",ISBLANK(F133)=TRUE,LEN(F$8)-LEN(SUBSTITUTE(F$8,";",""))&lt;&gt;0),"FORMAT_;",IF(AND(E133="Original lender country (if multiple countries)",ISBLANK(F133)=FALSE,LEN(F133)-LEN(SUBSTITUTE(F133,";",""))&lt;&gt;0,LEN(F133)-LEN(SUBSTITUTE(F133,";",""))&lt;&gt;LEN(F$14)-LEN(SUBSTITUTE(F$14,";",""))),"FORMAT_;",IF(AND(E133="Original lender country (if multiple countries)",ISBLANK(F133)=TRUE,LEN(F$14)-LEN(SUBSTITUTE(F$14,";",""))&lt;&gt;0),"FORMAT_;",IF(AND(E133="Original lender country (if multiple countries)",ISBLANK(F133)=FALSE,LEN(F133)-LEN(SUBSTITUTE(F133,";",""))=0),"FORMAT_;",IF(OR(AND(E133="Designated Entity LEI",LEN(F133)&lt;&gt;20),AND(G133="{LEI}",LEN(F133)&lt;&gt;0,LEN(F133)&lt;20),AND(G133="{ISIN}",LEN(F133)&lt;&gt;0,LEN(F133)&lt;12),AND(LEN(F133)&lt;&gt;20,E133="Retaining entity LEI",ISBLANK(F133)=FALSE),AND(E133="Instrument ISIN",ISBLANK(F133)=FALSE,LEN(F133)&gt;0,LEN(F133)&lt;11),AND(D133="M",LEFT(G133,4)="{DAT",LEN(F133)&lt;&gt;10)),"FORMAT_LEN",IF(OR(AND(F133&lt;&gt;"",LEFT(G133,4)&lt;&gt;"{TEX",ISNUMBER(SUMPRODUCT(FIND(MID(F133,ROW(INDIRECT("1:"&amp;LEN(F133))),1),W133)))=FALSE),AND(F133&lt;&gt;"",LEFT(G133,4)&lt;&gt;"{TEX",ISERROR(SUMPRODUCT(SEARCH(MID(F133,ROW(INDIRECT("1:"&amp;LEN(TRIM(F133)))),1)," "&amp;W133&amp;CHAR(10)&amp;"""")))=TRUE)),"FORMAT_CHAR",IF(LEFT(G133,4)="{TEX","TEXT","UNK")))))))))))))))))))))))))</f>
        <v>UNK</v>
      </c>
      <c r="V133" s="127" t="b" cm="1">
        <f t="array" aca="1" ref="V133" ca="1">IF(OR(LEN(F133)&gt;P133+1),FALSE,IF(LEFT(G133,5)="{TEXT",TRUE,IF(AND(ISBLANK(F133)=FALSE,G133="{DATE_TEXT-YYYY-MM-DD}",LEN(F133)&lt;&gt;10),FALSE,IF(AND(ISBLANK(F133)=FALSE,ISNUMBER(SUMPRODUCT(SEARCH(MID(F133,ROW(INDIRECT("1:"&amp;LEN(TRIM(F133)))),1)," "&amp;W133&amp;CHAR(10)&amp;"""")))=FALSE),FALSE,TRUE))))</f>
        <v>1</v>
      </c>
      <c r="W133" s="128" t="str">
        <f>IF(G133="{Applicable/N/A}","N/Aplicable",IF(E133="Designated Entity LEI","ABCDEFGHIJKLMNOPQRSTUVWXYZ0123456789",IF(OR(G133="{ISIN}",G133="{LEI}"),";ABCDEFGHIJKLMNOPQRSTUVWXYZ0123456789",IF(G133="{Master Trust/Other}","Master TuOhe",IF(E133="Securitisation type","Privateublc",IF(LEFT(G133,4)="{CA_",Val!B$21,IF(G133="{COUNTRY_EU_LIST}"," ;abcdefghijklmnopqrstuvwxyzABCDEFGHIJKLMNOPQRSTUVWXYZ0123456789",IF(OR(G133="{NOTIFICATION ID}",G133="{SECURITISATION ID}"),Val!B$15,IF(G133="{COUNTRY_EU}"," ;abcdefghijklmnopqrstuvwxyzABCDEFGHIJKLMNOPQRSTUVWXYZ",IF(G133="{Confirmed/Unconfirmed}","ConfirmedUnc",IF(G133="{Confirmed/Unconfirmed/N/A}","Confirmed/UncNA",IF(LEFT(G133,4)="{DAT","0123456789-",IF(LEFT(G133,4)="{Y/N","YN",IF(OR(LEFT(G133,4)="{N/A",LEFT(G133,4)="{LIS",LEFT(G133,4)="{No ",LEFT(G133,4)="{SEC",LEFT(G133,4)="{Mas"),Val!B$20,IF(LEFT(G133,4)="{TEX",Val!B$21,IF(LEFT(G133,4)="{ALP",Val!B$20,IF(LEFT(G133,4)="{COU",Val!B$20)))))))))))))))))</f>
        <v>Confirmed/UncNA</v>
      </c>
      <c r="X133" s="133"/>
      <c r="Y133" s="133"/>
      <c r="Z133" s="133"/>
      <c r="AA133" s="133"/>
      <c r="AB133" s="135"/>
      <c r="AC133" s="135"/>
      <c r="AD133" s="133"/>
      <c r="AE133" s="133"/>
      <c r="AF133" s="133"/>
      <c r="AG133" s="130" t="s">
        <v>918</v>
      </c>
      <c r="AH133" s="133"/>
      <c r="AI133" s="118"/>
      <c r="AJ133" s="133"/>
      <c r="AK133" s="76"/>
    </row>
    <row r="134" spans="1:37" s="2" customFormat="1" ht="409.5" x14ac:dyDescent="0.25">
      <c r="A134" s="15" t="s">
        <v>1283</v>
      </c>
      <c r="B134" s="16" t="s">
        <v>580</v>
      </c>
      <c r="C134" s="30" t="s">
        <v>550</v>
      </c>
      <c r="D134" s="31" t="s">
        <v>46</v>
      </c>
      <c r="E134" s="26" t="s">
        <v>558</v>
      </c>
      <c r="F134" s="63" t="s">
        <v>1500</v>
      </c>
      <c r="G134" s="110" t="s">
        <v>114</v>
      </c>
      <c r="H134" s="158"/>
      <c r="I134" s="89" t="s">
        <v>1385</v>
      </c>
      <c r="J134" s="148" t="s">
        <v>553</v>
      </c>
      <c r="K134" s="146" t="s">
        <v>554</v>
      </c>
      <c r="L134" s="146" t="s">
        <v>555</v>
      </c>
      <c r="M134" s="146" t="s">
        <v>171</v>
      </c>
      <c r="N134" s="164" t="s">
        <v>556</v>
      </c>
      <c r="O134" s="127">
        <f t="shared" ca="1" si="8"/>
        <v>1</v>
      </c>
      <c r="P134" s="127">
        <v>5000</v>
      </c>
      <c r="Q134" s="128" t="str">
        <f ca="1">IF(AND(E134="Last notification date",MONTH(TODAY())&gt;9,DAY(TODAY())&gt;9),YEAR(TODAY())&amp;"-"&amp;MONTH(TODAY())&amp;"-"&amp;DAY(TODAY()),IF(AND(E134="Last notification date",MONTH(TODAY())&lt;9,DAY(TODAY())&lt;10),YEAR(TODAY())&amp;"-0"&amp;MONTH(TODAY())&amp;"-0"&amp;DAY(TODAY()),IF(AND(E134="Last notification date",MONTH(TODAY())&gt;9,DAY(TODAY())&lt;10),YEAR(TODAY())&amp;"-"&amp;MONTH(TODAY())&amp;"-0"&amp;DAY(TODAY()),IF(AND(E134="Last notification date",MONTH(TODAY())&lt;10,DAY(TODAY())&gt;9),YEAR(TODAY())&amp;"-0"&amp;MONTH(TODAY())&amp;"-"&amp;DAY(TODAY()),IF(LEFT(G134,4)="{SEC","SEC ID",IF(LEFT(G134,4)="{DAT","DATE",IF(LEFT(G134,4)="{TEX",Val!B$21,IF(LEFT(G134,4)="{ALP",Val!B$20,IF(LEFT(G134,4)="{COU",Val!B$20,IF(OR(LEFT(G134,4)="{ISI",LEFT(G134,4)="{LEI"),Val!B$17,IF(OR(LEFT(G134,4)="{CA_",LEFT(G134,4)="{Mas",LEFT(G134,4)="{Y/N",LEFT(G134,4)="{No ",LEFT(G134,4)="{N/A",LEFT(G134,4)="{Con",LEFT(G134,4)="{LIS"),"LIST","")))))))))))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34" s="127">
        <f t="shared" si="9"/>
        <v>4833</v>
      </c>
      <c r="S134" s="129"/>
      <c r="T134" s="127" t="str">
        <f t="shared" si="10"/>
        <v>UNK</v>
      </c>
      <c r="U134" s="127" t="str" cm="1">
        <f t="array" aca="1" ref="U134" ca="1">IF(AND(E134="Payment exemption explanation",ISBLANK(F134)=FALSE,F$77="Confirmed"),"FORMAT",IF(AND(E134="Historical Default and Loss Performance Data location",F$3="Public",ISBLANK(F134)=TRUE),"FORMAT",IF(AND(E133="Subject to severe clawback",F133="Y",ISBLANK(F134)=TRUE),"FORMAT",IF(AND(E133="Subject to severe clawback",F133="N",ISBLANK(F134)=FALSE),"FORMAT",IF(AND(OR(E134="Credit granting criteria supervision comment",E134="Credit granting criteria compliance comment"),ISBLANK(F134)=FALSE,OR(AND(F$34="N",E529="Originator (or original lender) is not a Credit institution"),AND(F$37="N",E$37="Originator (or original lender) is not a Credit institution"))),"FORMAT_S17",IF(AND(C134="STSS60",E134="Location of Liability cash flow model",ISBLANK(F134)=TRUE,F$3="Public"),"FORMAT_S60",IF(AND(C134="STSS58",E134="Historical Default and Loss Performance Data location",ISBLANK(F134)=TRUE,F$3="Public"),"FORMAT_S37",IF(AND(E134="Sponsor LEI",ISBLANK(F134)=TRUE,ISBLANK(F$8)=TRUE),"FORMAT_LEI",IF(AND(E134="Originator LEI",ISBLANK(F134)=TRUE,ISBLANK(F$11)=TRUE),"FORMAT_LEI",IF(OR(T134="EMPTY",P134+1&lt;LEN(F134),AND(G133="{Confirmed/Unconfirmed/N/A}",S134="N/A",F133="N/A",F134&lt;&gt;"")),"FORMAT",IF(OR(AND(E134="Non-ABCP securitisation unique identifier",MID(F134,21,1)&lt;&gt;"N"),AND(E134="ABCP transaction unique identifier",MID(F134,21,1)&lt;&gt;"T"),AND(E134="ABCP programme unique identifier",MID(F134,21,1)&lt;&gt;"P")),"FORMAT_SEC_ID",IF(AND(E134="Underlying exposures classification",F134&lt;&gt;"residential mortgages",F134&lt;&gt;"commercial mortgages",F134&lt;&gt;"credit facilities provided to individuals for personal, family or household consumption purposes",F134&lt;&gt;"credit facilities, including loans and leases, provided to any type of enterprise or corporation",F134&lt;&gt;"auto loans/leases",F134&lt;&gt;"credit-card receivables",F134&lt;&gt;"trade receivables",F134&lt;&gt;"others"),"FORMAT_LIST",IF(AND(E134="Instrument code",LEN(F134)-LEN(SUBSTITUTE(F134,";",""))&lt;&gt;LEN(F133)-LEN(SUBSTITUTE(F133,";",""))),"FORMAT_;",IF(AND(E134="Sponsor country (if multiple countries)",LEN(F134)-LEN(SUBSTITUTE(F134,";",""))&lt;&gt;LEN(F$11)-LEN(SUBSTITUTE(F$11,";",""))),"FORMAT_;",IF(AND(E134="Sponsor country (if multiple countries)",ISBLANK(F134)=FALSE,LEN(F134)-LEN(SUBSTITUTE(F134,";",""))=0),"FORMAT_;",IF(AND(E134="Sponsor country (if multiple countries)",ISBLANK(F134)=TRUE,LEN(F$11)-LEN(SUBSTITUTE(F$11,";",""))&lt;&gt;0),"FORMAT_;",IF(AND(E134="Originator country  (if multiple countries)",LEN(F134)-LEN(SUBSTITUTE(F134,";",""))&lt;&gt;0,ISBLANK(F134)=FALSE,LEN(F134)-LEN(SUBSTITUTE(F134,";",""))&lt;&gt;LEN(F$8)-LEN(SUBSTITUTE(F$8,";",""))),"FORMAT_;",IF(AND(E134="Originator country  (if multiple countries)",ISBLANK(F134)=FALSE,LEN(F134)-LEN(SUBSTITUTE(F134,";",""))=0),"FORMAT_;",IF(AND(E134="Originator country  (if multiple countries)",ISBLANK(F134)=TRUE,LEN(F$8)-LEN(SUBSTITUTE(F$8,";",""))&lt;&gt;0),"FORMAT_;",IF(AND(E134="Original lender country (if multiple countries)",ISBLANK(F134)=FALSE,LEN(F134)-LEN(SUBSTITUTE(F134,";",""))&lt;&gt;0,LEN(F134)-LEN(SUBSTITUTE(F134,";",""))&lt;&gt;LEN(F$14)-LEN(SUBSTITUTE(F$14,";",""))),"FORMAT_;",IF(AND(E134="Original lender country (if multiple countries)",ISBLANK(F134)=TRUE,LEN(F$14)-LEN(SUBSTITUTE(F$14,";",""))&lt;&gt;0),"FORMAT_;",IF(AND(E134="Original lender country (if multiple countries)",ISBLANK(F134)=FALSE,LEN(F134)-LEN(SUBSTITUTE(F134,";",""))=0),"FORMAT_;",IF(OR(AND(E134="Designated Entity LEI",LEN(F134)&lt;&gt;20),AND(G134="{LEI}",LEN(F134)&lt;&gt;0,LEN(F134)&lt;20),AND(G134="{ISIN}",LEN(F134)&lt;&gt;0,LEN(F134)&lt;12),AND(LEN(F134)&lt;&gt;20,E134="Retaining entity LEI",ISBLANK(F134)=FALSE),AND(E134="Instrument ISIN",ISBLANK(F134)=FALSE,LEN(F134)&gt;0,LEN(F134)&lt;11),AND(D134="M",LEFT(G134,4)="{DAT",LEN(F134)&lt;&gt;10)),"FORMAT_LEN",IF(OR(AND(F134&lt;&gt;"",LEFT(G134,4)&lt;&gt;"{TEX",ISNUMBER(SUMPRODUCT(FIND(MID(F134,ROW(INDIRECT("1:"&amp;LEN(F134))),1),W134)))=FALSE),AND(F134&lt;&gt;"",LEFT(G134,4)&lt;&gt;"{TEX",ISERROR(SUMPRODUCT(SEARCH(MID(F134,ROW(INDIRECT("1:"&amp;LEN(TRIM(F134)))),1)," "&amp;W134&amp;CHAR(10)&amp;"""")))=TRUE)),"FORMAT_CHAR",IF(LEFT(G134,4)="{TEX","TEXT","UNK")))))))))))))))))))))))))</f>
        <v>TEXT</v>
      </c>
      <c r="V134" s="127" t="b" cm="1">
        <f t="array" aca="1" ref="V134" ca="1">IF(OR(LEN(F134)&gt;P134+1),FALSE,IF(LEFT(G134,5)="{TEXT",TRUE,IF(AND(ISBLANK(F134)=FALSE,G134="{DATE_TEXT-YYYY-MM-DD}",LEN(F134)&lt;&gt;10),FALSE,IF(AND(ISBLANK(F134)=FALSE,ISNUMBER(SUMPRODUCT(SEARCH(MID(F134,ROW(INDIRECT("1:"&amp;LEN(TRIM(F134)))),1)," "&amp;W134&amp;CHAR(10)&amp;"""")))=FALSE),FALSE,TRUE))))</f>
        <v>1</v>
      </c>
      <c r="W134" s="128" t="str">
        <f>IF(G134="{Applicable/N/A}","N/Aplicable",IF(E134="Designated Entity LEI","ABCDEFGHIJKLMNOPQRSTUVWXYZ0123456789",IF(OR(G134="{ISIN}",G134="{LEI}"),";ABCDEFGHIJKLMNOPQRSTUVWXYZ0123456789",IF(G134="{Master Trust/Other}","Master TuOhe",IF(E134="Securitisation type","Privateublc",IF(LEFT(G134,4)="{CA_",Val!B$21,IF(G134="{COUNTRY_EU_LIST}"," ;abcdefghijklmnopqrstuvwxyzABCDEFGHIJKLMNOPQRSTUVWXYZ0123456789",IF(OR(G134="{NOTIFICATION ID}",G134="{SECURITISATION ID}"),Val!B$15,IF(G134="{COUNTRY_EU}"," ;abcdefghijklmnopqrstuvwxyzABCDEFGHIJKLMNOPQRSTUVWXYZ",IF(G134="{Confirmed/Unconfirmed}","ConfirmedUnc",IF(G134="{Confirmed/Unconfirmed/N/A}","Confirmed/UncNA",IF(LEFT(G134,4)="{DAT","0123456789-",IF(LEFT(G134,4)="{Y/N","YN",IF(OR(LEFT(G134,4)="{N/A",LEFT(G134,4)="{LIS",LEFT(G134,4)="{No ",LEFT(G134,4)="{SEC",LEFT(G134,4)="{Mas"),Val!B$20,IF(LEFT(G134,4)="{TEX",Val!B$21,IF(LEFT(G134,4)="{ALP",Val!B$20,IF(LEFT(G134,4)="{COU",Val!B$20)))))))))))))))))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34" s="133"/>
      <c r="Y134" s="133"/>
      <c r="Z134" s="133"/>
      <c r="AA134" s="133"/>
      <c r="AB134" s="135"/>
      <c r="AC134" s="135"/>
      <c r="AD134" s="133"/>
      <c r="AE134" s="133"/>
      <c r="AF134" s="133"/>
      <c r="AG134" s="130" t="s">
        <v>921</v>
      </c>
      <c r="AH134" s="133"/>
      <c r="AI134" s="118"/>
      <c r="AJ134" s="133"/>
      <c r="AK134" s="76"/>
    </row>
    <row r="135" spans="1:37" s="2" customFormat="1" ht="135" x14ac:dyDescent="0.25">
      <c r="A135" s="15" t="s">
        <v>1284</v>
      </c>
      <c r="B135" s="16" t="s">
        <v>582</v>
      </c>
      <c r="C135" s="20" t="s">
        <v>560</v>
      </c>
      <c r="D135" s="21" t="s">
        <v>52</v>
      </c>
      <c r="E135" s="22" t="s">
        <v>561</v>
      </c>
      <c r="F135" s="59" t="s">
        <v>49</v>
      </c>
      <c r="G135" s="60" t="s">
        <v>176</v>
      </c>
      <c r="H135" s="156" t="s">
        <v>562</v>
      </c>
      <c r="I135" s="89" t="s">
        <v>1377</v>
      </c>
      <c r="J135" s="137" t="s">
        <v>563</v>
      </c>
      <c r="K135" s="139" t="s">
        <v>564</v>
      </c>
      <c r="L135" s="139" t="s">
        <v>555</v>
      </c>
      <c r="M135" s="139" t="s">
        <v>171</v>
      </c>
      <c r="N135" s="141" t="s">
        <v>556</v>
      </c>
      <c r="O135" s="127">
        <f t="shared" ca="1" si="8"/>
        <v>1</v>
      </c>
      <c r="P135" s="127">
        <v>12</v>
      </c>
      <c r="Q135" s="128" t="str">
        <f ca="1">IF(AND(E135="Last notification date",MONTH(TODAY())&gt;9,DAY(TODAY())&gt;9),YEAR(TODAY())&amp;"-"&amp;MONTH(TODAY())&amp;"-"&amp;DAY(TODAY()),IF(AND(E135="Last notification date",MONTH(TODAY())&lt;9,DAY(TODAY())&lt;10),YEAR(TODAY())&amp;"-0"&amp;MONTH(TODAY())&amp;"-0"&amp;DAY(TODAY()),IF(AND(E135="Last notification date",MONTH(TODAY())&gt;9,DAY(TODAY())&lt;10),YEAR(TODAY())&amp;"-"&amp;MONTH(TODAY())&amp;"-0"&amp;DAY(TODAY()),IF(AND(E135="Last notification date",MONTH(TODAY())&lt;10,DAY(TODAY())&gt;9),YEAR(TODAY())&amp;"-0"&amp;MONTH(TODAY())&amp;"-"&amp;DAY(TODAY()),IF(LEFT(G135,4)="{SEC","SEC ID",IF(LEFT(G135,4)="{DAT","DATE",IF(LEFT(G135,4)="{TEX",Val!B$21,IF(LEFT(G135,4)="{ALP",Val!B$20,IF(LEFT(G135,4)="{COU",Val!B$20,IF(OR(LEFT(G135,4)="{ISI",LEFT(G135,4)="{LEI"),Val!B$17,IF(OR(LEFT(G135,4)="{CA_",LEFT(G135,4)="{Mas",LEFT(G135,4)="{Y/N",LEFT(G135,4)="{No ",LEFT(G135,4)="{N/A",LEFT(G135,4)="{Con",LEFT(G135,4)="{LIS"),"LIST","")))))))))))</f>
        <v>LIST</v>
      </c>
      <c r="R135" s="127">
        <f t="shared" si="9"/>
        <v>3</v>
      </c>
      <c r="S135" s="129"/>
      <c r="T135" s="127" t="str">
        <f t="shared" si="10"/>
        <v>UNK</v>
      </c>
      <c r="U135" s="127" t="str" cm="1">
        <f t="array" aca="1" ref="U135" ca="1">IF(AND(E135="Payment exemption explanation",ISBLANK(F135)=FALSE,F$77="Confirmed"),"FORMAT",IF(AND(E135="Historical Default and Loss Performance Data location",F$3="Public",ISBLANK(F135)=TRUE),"FORMAT",IF(AND(E134="Subject to severe clawback",F134="Y",ISBLANK(F135)=TRUE),"FORMAT",IF(AND(E134="Subject to severe clawback",F134="N",ISBLANK(F135)=FALSE),"FORMAT",IF(AND(OR(E135="Credit granting criteria supervision comment",E135="Credit granting criteria compliance comment"),ISBLANK(F135)=FALSE,OR(AND(F$34="N",E530="Originator (or original lender) is not a Credit institution"),AND(F$37="N",E$37="Originator (or original lender) is not a Credit institution"))),"FORMAT_S17",IF(AND(C135="STSS60",E135="Location of Liability cash flow model",ISBLANK(F135)=TRUE,F$3="Public"),"FORMAT_S60",IF(AND(C135="STSS58",E135="Historical Default and Loss Performance Data location",ISBLANK(F135)=TRUE,F$3="Public"),"FORMAT_S37",IF(AND(E135="Sponsor LEI",ISBLANK(F135)=TRUE,ISBLANK(F$8)=TRUE),"FORMAT_LEI",IF(AND(E135="Originator LEI",ISBLANK(F135)=TRUE,ISBLANK(F$11)=TRUE),"FORMAT_LEI",IF(OR(T135="EMPTY",P135+1&lt;LEN(F135),AND(G134="{Confirmed/Unconfirmed/N/A}",S135="N/A",F134="N/A",F135&lt;&gt;"")),"FORMAT",IF(OR(AND(E135="Non-ABCP securitisation unique identifier",MID(F135,21,1)&lt;&gt;"N"),AND(E135="ABCP transaction unique identifier",MID(F135,21,1)&lt;&gt;"T"),AND(E135="ABCP programme unique identifier",MID(F135,21,1)&lt;&gt;"P")),"FORMAT_SEC_ID",IF(AND(E135="Underlying exposures classification",F135&lt;&gt;"residential mortgages",F135&lt;&gt;"commercial mortgages",F135&lt;&gt;"credit facilities provided to individuals for personal, family or household consumption purposes",F135&lt;&gt;"credit facilities, including loans and leases, provided to any type of enterprise or corporation",F135&lt;&gt;"auto loans/leases",F135&lt;&gt;"credit-card receivables",F135&lt;&gt;"trade receivables",F135&lt;&gt;"others"),"FORMAT_LIST",IF(AND(E135="Instrument code",LEN(F135)-LEN(SUBSTITUTE(F135,";",""))&lt;&gt;LEN(F134)-LEN(SUBSTITUTE(F134,";",""))),"FORMAT_;",IF(AND(E135="Sponsor country (if multiple countries)",LEN(F135)-LEN(SUBSTITUTE(F135,";",""))&lt;&gt;LEN(F$11)-LEN(SUBSTITUTE(F$11,";",""))),"FORMAT_;",IF(AND(E135="Sponsor country (if multiple countries)",ISBLANK(F135)=FALSE,LEN(F135)-LEN(SUBSTITUTE(F135,";",""))=0),"FORMAT_;",IF(AND(E135="Sponsor country (if multiple countries)",ISBLANK(F135)=TRUE,LEN(F$11)-LEN(SUBSTITUTE(F$11,";",""))&lt;&gt;0),"FORMAT_;",IF(AND(E135="Originator country  (if multiple countries)",LEN(F135)-LEN(SUBSTITUTE(F135,";",""))&lt;&gt;0,ISBLANK(F135)=FALSE,LEN(F135)-LEN(SUBSTITUTE(F135,";",""))&lt;&gt;LEN(F$8)-LEN(SUBSTITUTE(F$8,";",""))),"FORMAT_;",IF(AND(E135="Originator country  (if multiple countries)",ISBLANK(F135)=FALSE,LEN(F135)-LEN(SUBSTITUTE(F135,";",""))=0),"FORMAT_;",IF(AND(E135="Originator country  (if multiple countries)",ISBLANK(F135)=TRUE,LEN(F$8)-LEN(SUBSTITUTE(F$8,";",""))&lt;&gt;0),"FORMAT_;",IF(AND(E135="Original lender country (if multiple countries)",ISBLANK(F135)=FALSE,LEN(F135)-LEN(SUBSTITUTE(F135,";",""))&lt;&gt;0,LEN(F135)-LEN(SUBSTITUTE(F135,";",""))&lt;&gt;LEN(F$14)-LEN(SUBSTITUTE(F$14,";",""))),"FORMAT_;",IF(AND(E135="Original lender country (if multiple countries)",ISBLANK(F135)=TRUE,LEN(F$14)-LEN(SUBSTITUTE(F$14,";",""))&lt;&gt;0),"FORMAT_;",IF(AND(E135="Original lender country (if multiple countries)",ISBLANK(F135)=FALSE,LEN(F135)-LEN(SUBSTITUTE(F135,";",""))=0),"FORMAT_;",IF(OR(AND(E135="Designated Entity LEI",LEN(F135)&lt;&gt;20),AND(G135="{LEI}",LEN(F135)&lt;&gt;0,LEN(F135)&lt;20),AND(G135="{ISIN}",LEN(F135)&lt;&gt;0,LEN(F135)&lt;12),AND(LEN(F135)&lt;&gt;20,E135="Retaining entity LEI",ISBLANK(F135)=FALSE),AND(E135="Instrument ISIN",ISBLANK(F135)=FALSE,LEN(F135)&gt;0,LEN(F135)&lt;11),AND(D135="M",LEFT(G135,4)="{DAT",LEN(F135)&lt;&gt;10)),"FORMAT_LEN",IF(OR(AND(F135&lt;&gt;"",LEFT(G135,4)&lt;&gt;"{TEX",ISNUMBER(SUMPRODUCT(FIND(MID(F135,ROW(INDIRECT("1:"&amp;LEN(F135))),1),W135)))=FALSE),AND(F135&lt;&gt;"",LEFT(G135,4)&lt;&gt;"{TEX",ISERROR(SUMPRODUCT(SEARCH(MID(F135,ROW(INDIRECT("1:"&amp;LEN(TRIM(F135)))),1)," "&amp;W135&amp;CHAR(10)&amp;"""")))=TRUE)),"FORMAT_CHAR",IF(LEFT(G135,4)="{TEX","TEXT","UNK")))))))))))))))))))))))))</f>
        <v>UNK</v>
      </c>
      <c r="V135" s="127" t="b" cm="1">
        <f t="array" aca="1" ref="V135" ca="1">IF(OR(LEN(F135)&gt;P135+1),FALSE,IF(LEFT(G135,5)="{TEXT",TRUE,IF(AND(ISBLANK(F135)=FALSE,G135="{DATE_TEXT-YYYY-MM-DD}",LEN(F135)&lt;&gt;10),FALSE,IF(AND(ISBLANK(F135)=FALSE,ISNUMBER(SUMPRODUCT(SEARCH(MID(F135,ROW(INDIRECT("1:"&amp;LEN(TRIM(F135)))),1)," "&amp;W135&amp;CHAR(10)&amp;"""")))=FALSE),FALSE,TRUE))))</f>
        <v>1</v>
      </c>
      <c r="W135" s="128" t="str">
        <f>IF(G135="{Applicable/N/A}","N/Aplicable",IF(E135="Designated Entity LEI","ABCDEFGHIJKLMNOPQRSTUVWXYZ0123456789",IF(OR(G135="{ISIN}",G135="{LEI}"),";ABCDEFGHIJKLMNOPQRSTUVWXYZ0123456789",IF(G135="{Master Trust/Other}","Master TuOhe",IF(E135="Securitisation type","Privateublc",IF(LEFT(G135,4)="{CA_",Val!B$21,IF(G135="{COUNTRY_EU_LIST}"," ;abcdefghijklmnopqrstuvwxyzABCDEFGHIJKLMNOPQRSTUVWXYZ0123456789",IF(OR(G135="{NOTIFICATION ID}",G135="{SECURITISATION ID}"),Val!B$15,IF(G135="{COUNTRY_EU}"," ;abcdefghijklmnopqrstuvwxyzABCDEFGHIJKLMNOPQRSTUVWXYZ",IF(G135="{Confirmed/Unconfirmed}","ConfirmedUnc",IF(G135="{Confirmed/Unconfirmed/N/A}","Confirmed/UncNA",IF(LEFT(G135,4)="{DAT","0123456789-",IF(LEFT(G135,4)="{Y/N","YN",IF(OR(LEFT(G135,4)="{N/A",LEFT(G135,4)="{LIS",LEFT(G135,4)="{No ",LEFT(G135,4)="{SEC",LEFT(G135,4)="{Mas"),Val!B$20,IF(LEFT(G135,4)="{TEX",Val!B$21,IF(LEFT(G135,4)="{ALP",Val!B$20,IF(LEFT(G135,4)="{COU",Val!B$20)))))))))))))))))</f>
        <v>Confirmed/UncNA</v>
      </c>
      <c r="X135" s="133"/>
      <c r="Y135" s="133"/>
      <c r="Z135" s="133"/>
      <c r="AA135" s="133"/>
      <c r="AB135" s="135"/>
      <c r="AC135" s="135"/>
      <c r="AD135" s="133"/>
      <c r="AE135" s="133"/>
      <c r="AF135" s="133"/>
      <c r="AG135" s="130" t="s">
        <v>924</v>
      </c>
      <c r="AH135" s="133"/>
      <c r="AI135" s="118"/>
      <c r="AJ135" s="133"/>
      <c r="AK135" s="76"/>
    </row>
    <row r="136" spans="1:37" s="2" customFormat="1" ht="120.75" x14ac:dyDescent="0.25">
      <c r="A136" s="15" t="s">
        <v>1285</v>
      </c>
      <c r="B136" s="16" t="s">
        <v>589</v>
      </c>
      <c r="C136" s="30" t="s">
        <v>560</v>
      </c>
      <c r="D136" s="31" t="s">
        <v>46</v>
      </c>
      <c r="E136" s="26" t="s">
        <v>566</v>
      </c>
      <c r="F136" s="63"/>
      <c r="G136" s="110" t="s">
        <v>114</v>
      </c>
      <c r="H136" s="158"/>
      <c r="I136" s="89" t="s">
        <v>1385</v>
      </c>
      <c r="J136" s="147" t="s">
        <v>563</v>
      </c>
      <c r="K136" s="149"/>
      <c r="L136" s="149" t="s">
        <v>555</v>
      </c>
      <c r="M136" s="149" t="s">
        <v>171</v>
      </c>
      <c r="N136" s="165" t="s">
        <v>556</v>
      </c>
      <c r="O136" s="127">
        <f t="shared" ca="1" si="8"/>
        <v>1</v>
      </c>
      <c r="P136" s="127">
        <v>5000</v>
      </c>
      <c r="Q136" s="128" t="str">
        <f ca="1">IF(AND(E136="Last notification date",MONTH(TODAY())&gt;9,DAY(TODAY())&gt;9),YEAR(TODAY())&amp;"-"&amp;MONTH(TODAY())&amp;"-"&amp;DAY(TODAY()),IF(AND(E136="Last notification date",MONTH(TODAY())&lt;9,DAY(TODAY())&lt;10),YEAR(TODAY())&amp;"-0"&amp;MONTH(TODAY())&amp;"-0"&amp;DAY(TODAY()),IF(AND(E136="Last notification date",MONTH(TODAY())&gt;9,DAY(TODAY())&lt;10),YEAR(TODAY())&amp;"-"&amp;MONTH(TODAY())&amp;"-0"&amp;DAY(TODAY()),IF(AND(E136="Last notification date",MONTH(TODAY())&lt;10,DAY(TODAY())&gt;9),YEAR(TODAY())&amp;"-0"&amp;MONTH(TODAY())&amp;"-"&amp;DAY(TODAY()),IF(LEFT(G136,4)="{SEC","SEC ID",IF(LEFT(G136,4)="{DAT","DATE",IF(LEFT(G136,4)="{TEX",Val!B$21,IF(LEFT(G136,4)="{ALP",Val!B$20,IF(LEFT(G136,4)="{COU",Val!B$20,IF(OR(LEFT(G136,4)="{ISI",LEFT(G136,4)="{LEI"),Val!B$17,IF(OR(LEFT(G136,4)="{CA_",LEFT(G136,4)="{Mas",LEFT(G136,4)="{Y/N",LEFT(G136,4)="{No ",LEFT(G136,4)="{N/A",LEFT(G136,4)="{Con",LEFT(G136,4)="{LIS"),"LIST","")))))))))))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36" s="127">
        <f t="shared" si="9"/>
        <v>0</v>
      </c>
      <c r="S136" s="129"/>
      <c r="T136" s="127" t="str">
        <f t="shared" si="10"/>
        <v>BLANK</v>
      </c>
      <c r="U136" s="127" t="str" cm="1">
        <f t="array" aca="1" ref="U136" ca="1">IF(AND(E136="Payment exemption explanation",ISBLANK(F136)=FALSE,F$77="Confirmed"),"FORMAT",IF(AND(E136="Historical Default and Loss Performance Data location",F$3="Public",ISBLANK(F136)=TRUE),"FORMAT",IF(AND(E135="Subject to severe clawback",F135="Y",ISBLANK(F136)=TRUE),"FORMAT",IF(AND(E135="Subject to severe clawback",F135="N",ISBLANK(F136)=FALSE),"FORMAT",IF(AND(OR(E136="Credit granting criteria supervision comment",E136="Credit granting criteria compliance comment"),ISBLANK(F136)=FALSE,OR(AND(F$34="N",E531="Originator (or original lender) is not a Credit institution"),AND(F$37="N",E$37="Originator (or original lender) is not a Credit institution"))),"FORMAT_S17",IF(AND(C136="STSS60",E136="Location of Liability cash flow model",ISBLANK(F136)=TRUE,F$3="Public"),"FORMAT_S60",IF(AND(C136="STSS58",E136="Historical Default and Loss Performance Data location",ISBLANK(F136)=TRUE,F$3="Public"),"FORMAT_S37",IF(AND(E136="Sponsor LEI",ISBLANK(F136)=TRUE,ISBLANK(F$8)=TRUE),"FORMAT_LEI",IF(AND(E136="Originator LEI",ISBLANK(F136)=TRUE,ISBLANK(F$11)=TRUE),"FORMAT_LEI",IF(OR(T136="EMPTY",P136+1&lt;LEN(F136),AND(G135="{Confirmed/Unconfirmed/N/A}",S136="N/A",F135="N/A",F136&lt;&gt;"")),"FORMAT",IF(OR(AND(E136="Non-ABCP securitisation unique identifier",MID(F136,21,1)&lt;&gt;"N"),AND(E136="ABCP transaction unique identifier",MID(F136,21,1)&lt;&gt;"T"),AND(E136="ABCP programme unique identifier",MID(F136,21,1)&lt;&gt;"P")),"FORMAT_SEC_ID",IF(AND(E136="Underlying exposures classification",F136&lt;&gt;"residential mortgages",F136&lt;&gt;"commercial mortgages",F136&lt;&gt;"credit facilities provided to individuals for personal, family or household consumption purposes",F136&lt;&gt;"credit facilities, including loans and leases, provided to any type of enterprise or corporation",F136&lt;&gt;"auto loans/leases",F136&lt;&gt;"credit-card receivables",F136&lt;&gt;"trade receivables",F136&lt;&gt;"others"),"FORMAT_LIST",IF(AND(E136="Instrument code",LEN(F136)-LEN(SUBSTITUTE(F136,";",""))&lt;&gt;LEN(F135)-LEN(SUBSTITUTE(F135,";",""))),"FORMAT_;",IF(AND(E136="Sponsor country (if multiple countries)",LEN(F136)-LEN(SUBSTITUTE(F136,";",""))&lt;&gt;LEN(F$11)-LEN(SUBSTITUTE(F$11,";",""))),"FORMAT_;",IF(AND(E136="Sponsor country (if multiple countries)",ISBLANK(F136)=FALSE,LEN(F136)-LEN(SUBSTITUTE(F136,";",""))=0),"FORMAT_;",IF(AND(E136="Sponsor country (if multiple countries)",ISBLANK(F136)=TRUE,LEN(F$11)-LEN(SUBSTITUTE(F$11,";",""))&lt;&gt;0),"FORMAT_;",IF(AND(E136="Originator country  (if multiple countries)",LEN(F136)-LEN(SUBSTITUTE(F136,";",""))&lt;&gt;0,ISBLANK(F136)=FALSE,LEN(F136)-LEN(SUBSTITUTE(F136,";",""))&lt;&gt;LEN(F$8)-LEN(SUBSTITUTE(F$8,";",""))),"FORMAT_;",IF(AND(E136="Originator country  (if multiple countries)",ISBLANK(F136)=FALSE,LEN(F136)-LEN(SUBSTITUTE(F136,";",""))=0),"FORMAT_;",IF(AND(E136="Originator country  (if multiple countries)",ISBLANK(F136)=TRUE,LEN(F$8)-LEN(SUBSTITUTE(F$8,";",""))&lt;&gt;0),"FORMAT_;",IF(AND(E136="Original lender country (if multiple countries)",ISBLANK(F136)=FALSE,LEN(F136)-LEN(SUBSTITUTE(F136,";",""))&lt;&gt;0,LEN(F136)-LEN(SUBSTITUTE(F136,";",""))&lt;&gt;LEN(F$14)-LEN(SUBSTITUTE(F$14,";",""))),"FORMAT_;",IF(AND(E136="Original lender country (if multiple countries)",ISBLANK(F136)=TRUE,LEN(F$14)-LEN(SUBSTITUTE(F$14,";",""))&lt;&gt;0),"FORMAT_;",IF(AND(E136="Original lender country (if multiple countries)",ISBLANK(F136)=FALSE,LEN(F136)-LEN(SUBSTITUTE(F136,";",""))=0),"FORMAT_;",IF(OR(AND(E136="Designated Entity LEI",LEN(F136)&lt;&gt;20),AND(G136="{LEI}",LEN(F136)&lt;&gt;0,LEN(F136)&lt;20),AND(G136="{ISIN}",LEN(F136)&lt;&gt;0,LEN(F136)&lt;12),AND(LEN(F136)&lt;&gt;20,E136="Retaining entity LEI",ISBLANK(F136)=FALSE),AND(E136="Instrument ISIN",ISBLANK(F136)=FALSE,LEN(F136)&gt;0,LEN(F136)&lt;11),AND(D136="M",LEFT(G136,4)="{DAT",LEN(F136)&lt;&gt;10)),"FORMAT_LEN",IF(OR(AND(F136&lt;&gt;"",LEFT(G136,4)&lt;&gt;"{TEX",ISNUMBER(SUMPRODUCT(FIND(MID(F136,ROW(INDIRECT("1:"&amp;LEN(F136))),1),W136)))=FALSE),AND(F136&lt;&gt;"",LEFT(G136,4)&lt;&gt;"{TEX",ISERROR(SUMPRODUCT(SEARCH(MID(F136,ROW(INDIRECT("1:"&amp;LEN(TRIM(F136)))),1)," "&amp;W136&amp;CHAR(10)&amp;"""")))=TRUE)),"FORMAT_CHAR",IF(LEFT(G136,4)="{TEX","TEXT","UNK")))))))))))))))))))))))))</f>
        <v>TEXT</v>
      </c>
      <c r="V136" s="127" t="b" cm="1">
        <f t="array" aca="1" ref="V136" ca="1">IF(OR(LEN(F136)&gt;P136+1),FALSE,IF(LEFT(G136,5)="{TEXT",TRUE,IF(AND(ISBLANK(F136)=FALSE,G136="{DATE_TEXT-YYYY-MM-DD}",LEN(F136)&lt;&gt;10),FALSE,IF(AND(ISBLANK(F136)=FALSE,ISNUMBER(SUMPRODUCT(SEARCH(MID(F136,ROW(INDIRECT("1:"&amp;LEN(TRIM(F136)))),1)," "&amp;W136&amp;CHAR(10)&amp;"""")))=FALSE),FALSE,TRUE))))</f>
        <v>1</v>
      </c>
      <c r="W136" s="128" t="str">
        <f>IF(G136="{Applicable/N/A}","N/Aplicable",IF(E136="Designated Entity LEI","ABCDEFGHIJKLMNOPQRSTUVWXYZ0123456789",IF(OR(G136="{ISIN}",G136="{LEI}"),";ABCDEFGHIJKLMNOPQRSTUVWXYZ0123456789",IF(G136="{Master Trust/Other}","Master TuOhe",IF(E136="Securitisation type","Privateublc",IF(LEFT(G136,4)="{CA_",Val!B$21,IF(G136="{COUNTRY_EU_LIST}"," ;abcdefghijklmnopqrstuvwxyzABCDEFGHIJKLMNOPQRSTUVWXYZ0123456789",IF(OR(G136="{NOTIFICATION ID}",G136="{SECURITISATION ID}"),Val!B$15,IF(G136="{COUNTRY_EU}"," ;abcdefghijklmnopqrstuvwxyzABCDEFGHIJKLMNOPQRSTUVWXYZ",IF(G136="{Confirmed/Unconfirmed}","ConfirmedUnc",IF(G136="{Confirmed/Unconfirmed/N/A}","Confirmed/UncNA",IF(LEFT(G136,4)="{DAT","0123456789-",IF(LEFT(G136,4)="{Y/N","YN",IF(OR(LEFT(G136,4)="{N/A",LEFT(G136,4)="{LIS",LEFT(G136,4)="{No ",LEFT(G136,4)="{SEC",LEFT(G136,4)="{Mas"),Val!B$20,IF(LEFT(G136,4)="{TEX",Val!B$21,IF(LEFT(G136,4)="{ALP",Val!B$20,IF(LEFT(G136,4)="{COU",Val!B$20)))))))))))))))))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36" s="133"/>
      <c r="Y136" s="133"/>
      <c r="Z136" s="133"/>
      <c r="AA136" s="133"/>
      <c r="AB136" s="135"/>
      <c r="AC136" s="135"/>
      <c r="AD136" s="133"/>
      <c r="AE136" s="133"/>
      <c r="AF136" s="133"/>
      <c r="AG136" s="130" t="s">
        <v>925</v>
      </c>
      <c r="AH136" s="133"/>
      <c r="AI136" s="118"/>
      <c r="AJ136" s="133"/>
      <c r="AK136" s="76"/>
    </row>
    <row r="137" spans="1:37" s="2" customFormat="1" ht="105" x14ac:dyDescent="0.25">
      <c r="A137" s="15" t="s">
        <v>1286</v>
      </c>
      <c r="B137" s="16" t="s">
        <v>591</v>
      </c>
      <c r="C137" s="20" t="s">
        <v>560</v>
      </c>
      <c r="D137" s="21" t="s">
        <v>52</v>
      </c>
      <c r="E137" s="22" t="s">
        <v>568</v>
      </c>
      <c r="F137" s="59" t="s">
        <v>175</v>
      </c>
      <c r="G137" s="60" t="s">
        <v>190</v>
      </c>
      <c r="H137" s="156" t="s">
        <v>569</v>
      </c>
      <c r="I137" s="94" t="s">
        <v>1374</v>
      </c>
      <c r="J137" s="147" t="s">
        <v>563</v>
      </c>
      <c r="K137" s="149"/>
      <c r="L137" s="149" t="s">
        <v>555</v>
      </c>
      <c r="M137" s="149" t="s">
        <v>171</v>
      </c>
      <c r="N137" s="165" t="s">
        <v>556</v>
      </c>
      <c r="O137" s="127">
        <f t="shared" ca="1" si="8"/>
        <v>1</v>
      </c>
      <c r="P137" s="127">
        <v>12</v>
      </c>
      <c r="Q137" s="128" t="str">
        <f ca="1">IF(AND(E137="Last notification date",MONTH(TODAY())&gt;9,DAY(TODAY())&gt;9),YEAR(TODAY())&amp;"-"&amp;MONTH(TODAY())&amp;"-"&amp;DAY(TODAY()),IF(AND(E137="Last notification date",MONTH(TODAY())&lt;9,DAY(TODAY())&lt;10),YEAR(TODAY())&amp;"-0"&amp;MONTH(TODAY())&amp;"-0"&amp;DAY(TODAY()),IF(AND(E137="Last notification date",MONTH(TODAY())&gt;9,DAY(TODAY())&lt;10),YEAR(TODAY())&amp;"-"&amp;MONTH(TODAY())&amp;"-0"&amp;DAY(TODAY()),IF(AND(E137="Last notification date",MONTH(TODAY())&lt;10,DAY(TODAY())&gt;9),YEAR(TODAY())&amp;"-0"&amp;MONTH(TODAY())&amp;"-"&amp;DAY(TODAY()),IF(LEFT(G137,4)="{SEC","SEC ID",IF(LEFT(G137,4)="{DAT","DATE",IF(LEFT(G137,4)="{TEX",Val!B$21,IF(LEFT(G137,4)="{ALP",Val!B$20,IF(LEFT(G137,4)="{COU",Val!B$20,IF(OR(LEFT(G137,4)="{ISI",LEFT(G137,4)="{LEI"),Val!B$17,IF(OR(LEFT(G137,4)="{CA_",LEFT(G137,4)="{Mas",LEFT(G137,4)="{Y/N",LEFT(G137,4)="{No ",LEFT(G137,4)="{N/A",LEFT(G137,4)="{Con",LEFT(G137,4)="{LIS"),"LIST","")))))))))))</f>
        <v>LIST</v>
      </c>
      <c r="R137" s="127">
        <f t="shared" si="9"/>
        <v>9</v>
      </c>
      <c r="S137" s="129"/>
      <c r="T137" s="127" t="str">
        <f t="shared" si="10"/>
        <v>UNK</v>
      </c>
      <c r="U137" s="127" t="str" cm="1">
        <f t="array" aca="1" ref="U137" ca="1">IF(AND(E137="Payment exemption explanation",ISBLANK(F137)=FALSE,F$77="Confirmed"),"FORMAT",IF(AND(E137="Historical Default and Loss Performance Data location",F$3="Public",ISBLANK(F137)=TRUE),"FORMAT",IF(AND(E136="Subject to severe clawback",F136="Y",ISBLANK(F137)=TRUE),"FORMAT",IF(AND(E136="Subject to severe clawback",F136="N",ISBLANK(F137)=FALSE),"FORMAT",IF(AND(OR(E137="Credit granting criteria supervision comment",E137="Credit granting criteria compliance comment"),ISBLANK(F137)=FALSE,OR(AND(F$34="N",E532="Originator (or original lender) is not a Credit institution"),AND(F$37="N",E$37="Originator (or original lender) is not a Credit institution"))),"FORMAT_S17",IF(AND(C137="STSS60",E137="Location of Liability cash flow model",ISBLANK(F137)=TRUE,F$3="Public"),"FORMAT_S60",IF(AND(C137="STSS58",E137="Historical Default and Loss Performance Data location",ISBLANK(F137)=TRUE,F$3="Public"),"FORMAT_S37",IF(AND(E137="Sponsor LEI",ISBLANK(F137)=TRUE,ISBLANK(F$8)=TRUE),"FORMAT_LEI",IF(AND(E137="Originator LEI",ISBLANK(F137)=TRUE,ISBLANK(F$11)=TRUE),"FORMAT_LEI",IF(OR(T137="EMPTY",P137+1&lt;LEN(F137),AND(G136="{Confirmed/Unconfirmed/N/A}",S137="N/A",F136="N/A",F137&lt;&gt;"")),"FORMAT",IF(OR(AND(E137="Non-ABCP securitisation unique identifier",MID(F137,21,1)&lt;&gt;"N"),AND(E137="ABCP transaction unique identifier",MID(F137,21,1)&lt;&gt;"T"),AND(E137="ABCP programme unique identifier",MID(F137,21,1)&lt;&gt;"P")),"FORMAT_SEC_ID",IF(AND(E137="Underlying exposures classification",F137&lt;&gt;"residential mortgages",F137&lt;&gt;"commercial mortgages",F137&lt;&gt;"credit facilities provided to individuals for personal, family or household consumption purposes",F137&lt;&gt;"credit facilities, including loans and leases, provided to any type of enterprise or corporation",F137&lt;&gt;"auto loans/leases",F137&lt;&gt;"credit-card receivables",F137&lt;&gt;"trade receivables",F137&lt;&gt;"others"),"FORMAT_LIST",IF(AND(E137="Instrument code",LEN(F137)-LEN(SUBSTITUTE(F137,";",""))&lt;&gt;LEN(F136)-LEN(SUBSTITUTE(F136,";",""))),"FORMAT_;",IF(AND(E137="Sponsor country (if multiple countries)",LEN(F137)-LEN(SUBSTITUTE(F137,";",""))&lt;&gt;LEN(F$11)-LEN(SUBSTITUTE(F$11,";",""))),"FORMAT_;",IF(AND(E137="Sponsor country (if multiple countries)",ISBLANK(F137)=FALSE,LEN(F137)-LEN(SUBSTITUTE(F137,";",""))=0),"FORMAT_;",IF(AND(E137="Sponsor country (if multiple countries)",ISBLANK(F137)=TRUE,LEN(F$11)-LEN(SUBSTITUTE(F$11,";",""))&lt;&gt;0),"FORMAT_;",IF(AND(E137="Originator country  (if multiple countries)",LEN(F137)-LEN(SUBSTITUTE(F137,";",""))&lt;&gt;0,ISBLANK(F137)=FALSE,LEN(F137)-LEN(SUBSTITUTE(F137,";",""))&lt;&gt;LEN(F$8)-LEN(SUBSTITUTE(F$8,";",""))),"FORMAT_;",IF(AND(E137="Originator country  (if multiple countries)",ISBLANK(F137)=FALSE,LEN(F137)-LEN(SUBSTITUTE(F137,";",""))=0),"FORMAT_;",IF(AND(E137="Originator country  (if multiple countries)",ISBLANK(F137)=TRUE,LEN(F$8)-LEN(SUBSTITUTE(F$8,";",""))&lt;&gt;0),"FORMAT_;",IF(AND(E137="Original lender country (if multiple countries)",ISBLANK(F137)=FALSE,LEN(F137)-LEN(SUBSTITUTE(F137,";",""))&lt;&gt;0,LEN(F137)-LEN(SUBSTITUTE(F137,";",""))&lt;&gt;LEN(F$14)-LEN(SUBSTITUTE(F$14,";",""))),"FORMAT_;",IF(AND(E137="Original lender country (if multiple countries)",ISBLANK(F137)=TRUE,LEN(F$14)-LEN(SUBSTITUTE(F$14,";",""))&lt;&gt;0),"FORMAT_;",IF(AND(E137="Original lender country (if multiple countries)",ISBLANK(F137)=FALSE,LEN(F137)-LEN(SUBSTITUTE(F137,";",""))=0),"FORMAT_;",IF(OR(AND(E137="Designated Entity LEI",LEN(F137)&lt;&gt;20),AND(G137="{LEI}",LEN(F137)&lt;&gt;0,LEN(F137)&lt;20),AND(G137="{ISIN}",LEN(F137)&lt;&gt;0,LEN(F137)&lt;12),AND(LEN(F137)&lt;&gt;20,E137="Retaining entity LEI",ISBLANK(F137)=FALSE),AND(E137="Instrument ISIN",ISBLANK(F137)=FALSE,LEN(F137)&gt;0,LEN(F137)&lt;11),AND(D137="M",LEFT(G137,4)="{DAT",LEN(F137)&lt;&gt;10)),"FORMAT_LEN",IF(OR(AND(F137&lt;&gt;"",LEFT(G137,4)&lt;&gt;"{TEX",ISNUMBER(SUMPRODUCT(FIND(MID(F137,ROW(INDIRECT("1:"&amp;LEN(F137))),1),W137)))=FALSE),AND(F137&lt;&gt;"",LEFT(G137,4)&lt;&gt;"{TEX",ISERROR(SUMPRODUCT(SEARCH(MID(F137,ROW(INDIRECT("1:"&amp;LEN(TRIM(F137)))),1)," "&amp;W137&amp;CHAR(10)&amp;"""")))=TRUE)),"FORMAT_CHAR",IF(LEFT(G137,4)="{TEX","TEXT","UNK")))))))))))))))))))))))))</f>
        <v>UNK</v>
      </c>
      <c r="V137" s="127" t="b" cm="1">
        <f t="array" aca="1" ref="V137" ca="1">IF(OR(LEN(F137)&gt;P137+1),FALSE,IF(LEFT(G137,5)="{TEXT",TRUE,IF(AND(ISBLANK(F137)=FALSE,G137="{DATE_TEXT-YYYY-MM-DD}",LEN(F137)&lt;&gt;10),FALSE,IF(AND(ISBLANK(F137)=FALSE,ISNUMBER(SUMPRODUCT(SEARCH(MID(F137,ROW(INDIRECT("1:"&amp;LEN(TRIM(F137)))),1)," "&amp;W137&amp;CHAR(10)&amp;"""")))=FALSE),FALSE,TRUE))))</f>
        <v>1</v>
      </c>
      <c r="W137" s="128" t="str">
        <f>IF(G137="{Applicable/N/A}","N/Aplicable",IF(E137="Designated Entity LEI","ABCDEFGHIJKLMNOPQRSTUVWXYZ0123456789",IF(OR(G137="{ISIN}",G137="{LEI}"),";ABCDEFGHIJKLMNOPQRSTUVWXYZ0123456789",IF(G137="{Master Trust/Other}","Master TuOhe",IF(E137="Securitisation type","Privateublc",IF(LEFT(G137,4)="{CA_",Val!B$21,IF(G137="{COUNTRY_EU_LIST}"," ;abcdefghijklmnopqrstuvwxyzABCDEFGHIJKLMNOPQRSTUVWXYZ0123456789",IF(OR(G137="{NOTIFICATION ID}",G137="{SECURITISATION ID}"),Val!B$15,IF(G137="{COUNTRY_EU}"," ;abcdefghijklmnopqrstuvwxyzABCDEFGHIJKLMNOPQRSTUVWXYZ",IF(G137="{Confirmed/Unconfirmed}","ConfirmedUnc",IF(G137="{Confirmed/Unconfirmed/N/A}","Confirmed/UncNA",IF(LEFT(G137,4)="{DAT","0123456789-",IF(LEFT(G137,4)="{Y/N","YN",IF(OR(LEFT(G137,4)="{N/A",LEFT(G137,4)="{LIS",LEFT(G137,4)="{No ",LEFT(G137,4)="{SEC",LEFT(G137,4)="{Mas"),Val!B$20,IF(LEFT(G137,4)="{TEX",Val!B$21,IF(LEFT(G137,4)="{ALP",Val!B$20,IF(LEFT(G137,4)="{COU",Val!B$20)))))))))))))))))</f>
        <v>ConfirmedUnc</v>
      </c>
      <c r="X137" s="133"/>
      <c r="Y137" s="133"/>
      <c r="Z137" s="133"/>
      <c r="AA137" s="133"/>
      <c r="AB137" s="135"/>
      <c r="AC137" s="135"/>
      <c r="AD137" s="133"/>
      <c r="AE137" s="133"/>
      <c r="AF137" s="133"/>
      <c r="AG137" s="130" t="s">
        <v>1440</v>
      </c>
      <c r="AH137" s="133"/>
      <c r="AI137" s="118"/>
      <c r="AJ137" s="133"/>
      <c r="AK137" s="76"/>
    </row>
    <row r="138" spans="1:37" s="2" customFormat="1" ht="409.5" x14ac:dyDescent="0.25">
      <c r="A138" s="15" t="s">
        <v>1287</v>
      </c>
      <c r="B138" s="16" t="s">
        <v>599</v>
      </c>
      <c r="C138" s="30" t="s">
        <v>560</v>
      </c>
      <c r="D138" s="31" t="s">
        <v>46</v>
      </c>
      <c r="E138" s="26" t="s">
        <v>571</v>
      </c>
      <c r="F138" s="63" t="s">
        <v>1501</v>
      </c>
      <c r="G138" s="110" t="s">
        <v>114</v>
      </c>
      <c r="H138" s="158"/>
      <c r="I138" s="89" t="s">
        <v>1336</v>
      </c>
      <c r="J138" s="148" t="s">
        <v>563</v>
      </c>
      <c r="K138" s="146"/>
      <c r="L138" s="146" t="s">
        <v>555</v>
      </c>
      <c r="M138" s="146" t="s">
        <v>171</v>
      </c>
      <c r="N138" s="164" t="s">
        <v>556</v>
      </c>
      <c r="O138" s="127">
        <f t="shared" ca="1" si="8"/>
        <v>1</v>
      </c>
      <c r="P138" s="127">
        <v>5000</v>
      </c>
      <c r="Q138" s="128" t="str">
        <f ca="1">IF(AND(E138="Last notification date",MONTH(TODAY())&gt;9,DAY(TODAY())&gt;9),YEAR(TODAY())&amp;"-"&amp;MONTH(TODAY())&amp;"-"&amp;DAY(TODAY()),IF(AND(E138="Last notification date",MONTH(TODAY())&lt;9,DAY(TODAY())&lt;10),YEAR(TODAY())&amp;"-0"&amp;MONTH(TODAY())&amp;"-0"&amp;DAY(TODAY()),IF(AND(E138="Last notification date",MONTH(TODAY())&gt;9,DAY(TODAY())&lt;10),YEAR(TODAY())&amp;"-"&amp;MONTH(TODAY())&amp;"-0"&amp;DAY(TODAY()),IF(AND(E138="Last notification date",MONTH(TODAY())&lt;10,DAY(TODAY())&gt;9),YEAR(TODAY())&amp;"-0"&amp;MONTH(TODAY())&amp;"-"&amp;DAY(TODAY()),IF(LEFT(G138,4)="{SEC","SEC ID",IF(LEFT(G138,4)="{DAT","DATE",IF(LEFT(G138,4)="{TEX",Val!B$21,IF(LEFT(G138,4)="{ALP",Val!B$20,IF(LEFT(G138,4)="{COU",Val!B$20,IF(OR(LEFT(G138,4)="{ISI",LEFT(G138,4)="{LEI"),Val!B$17,IF(OR(LEFT(G138,4)="{CA_",LEFT(G138,4)="{Mas",LEFT(G138,4)="{Y/N",LEFT(G138,4)="{No ",LEFT(G138,4)="{N/A",LEFT(G138,4)="{Con",LEFT(G138,4)="{LIS"),"LIST","")))))))))))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38" s="127">
        <f t="shared" si="9"/>
        <v>1703</v>
      </c>
      <c r="S138" s="129"/>
      <c r="T138" s="127" t="str">
        <f t="shared" si="10"/>
        <v>UNK</v>
      </c>
      <c r="U138" s="127" t="str" cm="1">
        <f t="array" aca="1" ref="U138" ca="1">IF(AND(E138="Payment exemption explanation",ISBLANK(F138)=FALSE,F$77="Confirmed"),"FORMAT",IF(AND(E138="Historical Default and Loss Performance Data location",F$3="Public",ISBLANK(F138)=TRUE),"FORMAT",IF(AND(E137="Subject to severe clawback",F137="Y",ISBLANK(F138)=TRUE),"FORMAT",IF(AND(E137="Subject to severe clawback",F137="N",ISBLANK(F138)=FALSE),"FORMAT",IF(AND(OR(E138="Credit granting criteria supervision comment",E138="Credit granting criteria compliance comment"),ISBLANK(F138)=FALSE,OR(AND(F$34="N",E533="Originator (or original lender) is not a Credit institution"),AND(F$37="N",E$37="Originator (or original lender) is not a Credit institution"))),"FORMAT_S17",IF(AND(C138="STSS60",E138="Location of Liability cash flow model",ISBLANK(F138)=TRUE,F$3="Public"),"FORMAT_S60",IF(AND(C138="STSS58",E138="Historical Default and Loss Performance Data location",ISBLANK(F138)=TRUE,F$3="Public"),"FORMAT_S37",IF(AND(E138="Sponsor LEI",ISBLANK(F138)=TRUE,ISBLANK(F$8)=TRUE),"FORMAT_LEI",IF(AND(E138="Originator LEI",ISBLANK(F138)=TRUE,ISBLANK(F$11)=TRUE),"FORMAT_LEI",IF(OR(T138="EMPTY",P138+1&lt;LEN(F138),AND(G137="{Confirmed/Unconfirmed/N/A}",S138="N/A",F137="N/A",F138&lt;&gt;"")),"FORMAT",IF(OR(AND(E138="Non-ABCP securitisation unique identifier",MID(F138,21,1)&lt;&gt;"N"),AND(E138="ABCP transaction unique identifier",MID(F138,21,1)&lt;&gt;"T"),AND(E138="ABCP programme unique identifier",MID(F138,21,1)&lt;&gt;"P")),"FORMAT_SEC_ID",IF(AND(E138="Underlying exposures classification",F138&lt;&gt;"residential mortgages",F138&lt;&gt;"commercial mortgages",F138&lt;&gt;"credit facilities provided to individuals for personal, family or household consumption purposes",F138&lt;&gt;"credit facilities, including loans and leases, provided to any type of enterprise or corporation",F138&lt;&gt;"auto loans/leases",F138&lt;&gt;"credit-card receivables",F138&lt;&gt;"trade receivables",F138&lt;&gt;"others"),"FORMAT_LIST",IF(AND(E138="Instrument code",LEN(F138)-LEN(SUBSTITUTE(F138,";",""))&lt;&gt;LEN(F137)-LEN(SUBSTITUTE(F137,";",""))),"FORMAT_;",IF(AND(E138="Sponsor country (if multiple countries)",LEN(F138)-LEN(SUBSTITUTE(F138,";",""))&lt;&gt;LEN(F$11)-LEN(SUBSTITUTE(F$11,";",""))),"FORMAT_;",IF(AND(E138="Sponsor country (if multiple countries)",ISBLANK(F138)=FALSE,LEN(F138)-LEN(SUBSTITUTE(F138,";",""))=0),"FORMAT_;",IF(AND(E138="Sponsor country (if multiple countries)",ISBLANK(F138)=TRUE,LEN(F$11)-LEN(SUBSTITUTE(F$11,";",""))&lt;&gt;0),"FORMAT_;",IF(AND(E138="Originator country  (if multiple countries)",LEN(F138)-LEN(SUBSTITUTE(F138,";",""))&lt;&gt;0,ISBLANK(F138)=FALSE,LEN(F138)-LEN(SUBSTITUTE(F138,";",""))&lt;&gt;LEN(F$8)-LEN(SUBSTITUTE(F$8,";",""))),"FORMAT_;",IF(AND(E138="Originator country  (if multiple countries)",ISBLANK(F138)=FALSE,LEN(F138)-LEN(SUBSTITUTE(F138,";",""))=0),"FORMAT_;",IF(AND(E138="Originator country  (if multiple countries)",ISBLANK(F138)=TRUE,LEN(F$8)-LEN(SUBSTITUTE(F$8,";",""))&lt;&gt;0),"FORMAT_;",IF(AND(E138="Original lender country (if multiple countries)",ISBLANK(F138)=FALSE,LEN(F138)-LEN(SUBSTITUTE(F138,";",""))&lt;&gt;0,LEN(F138)-LEN(SUBSTITUTE(F138,";",""))&lt;&gt;LEN(F$14)-LEN(SUBSTITUTE(F$14,";",""))),"FORMAT_;",IF(AND(E138="Original lender country (if multiple countries)",ISBLANK(F138)=TRUE,LEN(F$14)-LEN(SUBSTITUTE(F$14,";",""))&lt;&gt;0),"FORMAT_;",IF(AND(E138="Original lender country (if multiple countries)",ISBLANK(F138)=FALSE,LEN(F138)-LEN(SUBSTITUTE(F138,";",""))=0),"FORMAT_;",IF(OR(AND(E138="Designated Entity LEI",LEN(F138)&lt;&gt;20),AND(G138="{LEI}",LEN(F138)&lt;&gt;0,LEN(F138)&lt;20),AND(G138="{ISIN}",LEN(F138)&lt;&gt;0,LEN(F138)&lt;12),AND(LEN(F138)&lt;&gt;20,E138="Retaining entity LEI",ISBLANK(F138)=FALSE),AND(E138="Instrument ISIN",ISBLANK(F138)=FALSE,LEN(F138)&gt;0,LEN(F138)&lt;11),AND(D138="M",LEFT(G138,4)="{DAT",LEN(F138)&lt;&gt;10)),"FORMAT_LEN",IF(OR(AND(F138&lt;&gt;"",LEFT(G138,4)&lt;&gt;"{TEX",ISNUMBER(SUMPRODUCT(FIND(MID(F138,ROW(INDIRECT("1:"&amp;LEN(F138))),1),W138)))=FALSE),AND(F138&lt;&gt;"",LEFT(G138,4)&lt;&gt;"{TEX",ISERROR(SUMPRODUCT(SEARCH(MID(F138,ROW(INDIRECT("1:"&amp;LEN(TRIM(F138)))),1)," "&amp;W138&amp;CHAR(10)&amp;"""")))=TRUE)),"FORMAT_CHAR",IF(LEFT(G138,4)="{TEX","TEXT","UNK")))))))))))))))))))))))))</f>
        <v>TEXT</v>
      </c>
      <c r="V138" s="127" t="b" cm="1">
        <f t="array" aca="1" ref="V138" ca="1">IF(OR(LEN(F138)&gt;P138+1),FALSE,IF(LEFT(G138,5)="{TEXT",TRUE,IF(AND(ISBLANK(F138)=FALSE,G138="{DATE_TEXT-YYYY-MM-DD}",LEN(F138)&lt;&gt;10),FALSE,IF(AND(ISBLANK(F138)=FALSE,ISNUMBER(SUMPRODUCT(SEARCH(MID(F138,ROW(INDIRECT("1:"&amp;LEN(TRIM(F138)))),1)," "&amp;W138&amp;CHAR(10)&amp;"""")))=FALSE),FALSE,TRUE))))</f>
        <v>1</v>
      </c>
      <c r="W138" s="128" t="str">
        <f>IF(G138="{Applicable/N/A}","N/Aplicable",IF(E138="Designated Entity LEI","ABCDEFGHIJKLMNOPQRSTUVWXYZ0123456789",IF(OR(G138="{ISIN}",G138="{LEI}"),";ABCDEFGHIJKLMNOPQRSTUVWXYZ0123456789",IF(G138="{Master Trust/Other}","Master TuOhe",IF(E138="Securitisation type","Privateublc",IF(LEFT(G138,4)="{CA_",Val!B$21,IF(G138="{COUNTRY_EU_LIST}"," ;abcdefghijklmnopqrstuvwxyzABCDEFGHIJKLMNOPQRSTUVWXYZ0123456789",IF(OR(G138="{NOTIFICATION ID}",G138="{SECURITISATION ID}"),Val!B$15,IF(G138="{COUNTRY_EU}"," ;abcdefghijklmnopqrstuvwxyzABCDEFGHIJKLMNOPQRSTUVWXYZ",IF(G138="{Confirmed/Unconfirmed}","ConfirmedUnc",IF(G138="{Confirmed/Unconfirmed/N/A}","Confirmed/UncNA",IF(LEFT(G138,4)="{DAT","0123456789-",IF(LEFT(G138,4)="{Y/N","YN",IF(OR(LEFT(G138,4)="{N/A",LEFT(G138,4)="{LIS",LEFT(G138,4)="{No ",LEFT(G138,4)="{SEC",LEFT(G138,4)="{Mas"),Val!B$20,IF(LEFT(G138,4)="{TEX",Val!B$21,IF(LEFT(G138,4)="{ALP",Val!B$20,IF(LEFT(G138,4)="{COU",Val!B$20)))))))))))))))))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38" s="133"/>
      <c r="Y138" s="133"/>
      <c r="Z138" s="133"/>
      <c r="AA138" s="133"/>
      <c r="AB138" s="135"/>
      <c r="AC138" s="135"/>
      <c r="AD138" s="133"/>
      <c r="AE138" s="133"/>
      <c r="AF138" s="133"/>
      <c r="AG138" s="130" t="s">
        <v>926</v>
      </c>
      <c r="AH138" s="133"/>
      <c r="AI138" s="118"/>
      <c r="AJ138" s="133"/>
      <c r="AK138" s="76"/>
    </row>
    <row r="139" spans="1:37" s="2" customFormat="1" ht="105" x14ac:dyDescent="0.25">
      <c r="A139" s="15" t="s">
        <v>1288</v>
      </c>
      <c r="B139" s="16" t="s">
        <v>601</v>
      </c>
      <c r="C139" s="20" t="s">
        <v>573</v>
      </c>
      <c r="D139" s="21" t="s">
        <v>52</v>
      </c>
      <c r="E139" s="22" t="s">
        <v>574</v>
      </c>
      <c r="F139" s="59" t="s">
        <v>175</v>
      </c>
      <c r="G139" s="60" t="s">
        <v>190</v>
      </c>
      <c r="H139" s="156" t="s">
        <v>575</v>
      </c>
      <c r="I139" s="94" t="s">
        <v>1374</v>
      </c>
      <c r="J139" s="137" t="s">
        <v>576</v>
      </c>
      <c r="K139" s="139" t="s">
        <v>577</v>
      </c>
      <c r="L139" s="139" t="s">
        <v>578</v>
      </c>
      <c r="M139" s="139" t="s">
        <v>171</v>
      </c>
      <c r="N139" s="141" t="s">
        <v>579</v>
      </c>
      <c r="O139" s="127">
        <f t="shared" ca="1" si="8"/>
        <v>1</v>
      </c>
      <c r="P139" s="127">
        <v>12</v>
      </c>
      <c r="Q139" s="128" t="str">
        <f ca="1">IF(AND(E139="Last notification date",MONTH(TODAY())&gt;9,DAY(TODAY())&gt;9),YEAR(TODAY())&amp;"-"&amp;MONTH(TODAY())&amp;"-"&amp;DAY(TODAY()),IF(AND(E139="Last notification date",MONTH(TODAY())&lt;9,DAY(TODAY())&lt;10),YEAR(TODAY())&amp;"-0"&amp;MONTH(TODAY())&amp;"-0"&amp;DAY(TODAY()),IF(AND(E139="Last notification date",MONTH(TODAY())&gt;9,DAY(TODAY())&lt;10),YEAR(TODAY())&amp;"-"&amp;MONTH(TODAY())&amp;"-0"&amp;DAY(TODAY()),IF(AND(E139="Last notification date",MONTH(TODAY())&lt;10,DAY(TODAY())&gt;9),YEAR(TODAY())&amp;"-0"&amp;MONTH(TODAY())&amp;"-"&amp;DAY(TODAY()),IF(LEFT(G139,4)="{SEC","SEC ID",IF(LEFT(G139,4)="{DAT","DATE",IF(LEFT(G139,4)="{TEX",Val!B$21,IF(LEFT(G139,4)="{ALP",Val!B$20,IF(LEFT(G139,4)="{COU",Val!B$20,IF(OR(LEFT(G139,4)="{ISI",LEFT(G139,4)="{LEI"),Val!B$17,IF(OR(LEFT(G139,4)="{CA_",LEFT(G139,4)="{Mas",LEFT(G139,4)="{Y/N",LEFT(G139,4)="{No ",LEFT(G139,4)="{N/A",LEFT(G139,4)="{Con",LEFT(G139,4)="{LIS"),"LIST","")))))))))))</f>
        <v>LIST</v>
      </c>
      <c r="R139" s="127">
        <f t="shared" si="9"/>
        <v>9</v>
      </c>
      <c r="S139" s="129"/>
      <c r="T139" s="127" t="str">
        <f t="shared" si="10"/>
        <v>UNK</v>
      </c>
      <c r="U139" s="127" t="str" cm="1">
        <f t="array" aca="1" ref="U139" ca="1">IF(AND(E139="Payment exemption explanation",ISBLANK(F139)=FALSE,F$77="Confirmed"),"FORMAT",IF(AND(E139="Historical Default and Loss Performance Data location",F$3="Public",ISBLANK(F139)=TRUE),"FORMAT",IF(AND(E138="Subject to severe clawback",F138="Y",ISBLANK(F139)=TRUE),"FORMAT",IF(AND(E138="Subject to severe clawback",F138="N",ISBLANK(F139)=FALSE),"FORMAT",IF(AND(OR(E139="Credit granting criteria supervision comment",E139="Credit granting criteria compliance comment"),ISBLANK(F139)=FALSE,OR(AND(F$34="N",E534="Originator (or original lender) is not a Credit institution"),AND(F$37="N",E$37="Originator (or original lender) is not a Credit institution"))),"FORMAT_S17",IF(AND(C139="STSS60",E139="Location of Liability cash flow model",ISBLANK(F139)=TRUE,F$3="Public"),"FORMAT_S60",IF(AND(C139="STSS58",E139="Historical Default and Loss Performance Data location",ISBLANK(F139)=TRUE,F$3="Public"),"FORMAT_S37",IF(AND(E139="Sponsor LEI",ISBLANK(F139)=TRUE,ISBLANK(F$8)=TRUE),"FORMAT_LEI",IF(AND(E139="Originator LEI",ISBLANK(F139)=TRUE,ISBLANK(F$11)=TRUE),"FORMAT_LEI",IF(OR(T139="EMPTY",P139+1&lt;LEN(F139),AND(G138="{Confirmed/Unconfirmed/N/A}",S139="N/A",F138="N/A",F139&lt;&gt;"")),"FORMAT",IF(OR(AND(E139="Non-ABCP securitisation unique identifier",MID(F139,21,1)&lt;&gt;"N"),AND(E139="ABCP transaction unique identifier",MID(F139,21,1)&lt;&gt;"T"),AND(E139="ABCP programme unique identifier",MID(F139,21,1)&lt;&gt;"P")),"FORMAT_SEC_ID",IF(AND(E139="Underlying exposures classification",F139&lt;&gt;"residential mortgages",F139&lt;&gt;"commercial mortgages",F139&lt;&gt;"credit facilities provided to individuals for personal, family or household consumption purposes",F139&lt;&gt;"credit facilities, including loans and leases, provided to any type of enterprise or corporation",F139&lt;&gt;"auto loans/leases",F139&lt;&gt;"credit-card receivables",F139&lt;&gt;"trade receivables",F139&lt;&gt;"others"),"FORMAT_LIST",IF(AND(E139="Instrument code",LEN(F139)-LEN(SUBSTITUTE(F139,";",""))&lt;&gt;LEN(F138)-LEN(SUBSTITUTE(F138,";",""))),"FORMAT_;",IF(AND(E139="Sponsor country (if multiple countries)",LEN(F139)-LEN(SUBSTITUTE(F139,";",""))&lt;&gt;LEN(F$11)-LEN(SUBSTITUTE(F$11,";",""))),"FORMAT_;",IF(AND(E139="Sponsor country (if multiple countries)",ISBLANK(F139)=FALSE,LEN(F139)-LEN(SUBSTITUTE(F139,";",""))=0),"FORMAT_;",IF(AND(E139="Sponsor country (if multiple countries)",ISBLANK(F139)=TRUE,LEN(F$11)-LEN(SUBSTITUTE(F$11,";",""))&lt;&gt;0),"FORMAT_;",IF(AND(E139="Originator country  (if multiple countries)",LEN(F139)-LEN(SUBSTITUTE(F139,";",""))&lt;&gt;0,ISBLANK(F139)=FALSE,LEN(F139)-LEN(SUBSTITUTE(F139,";",""))&lt;&gt;LEN(F$8)-LEN(SUBSTITUTE(F$8,";",""))),"FORMAT_;",IF(AND(E139="Originator country  (if multiple countries)",ISBLANK(F139)=FALSE,LEN(F139)-LEN(SUBSTITUTE(F139,";",""))=0),"FORMAT_;",IF(AND(E139="Originator country  (if multiple countries)",ISBLANK(F139)=TRUE,LEN(F$8)-LEN(SUBSTITUTE(F$8,";",""))&lt;&gt;0),"FORMAT_;",IF(AND(E139="Original lender country (if multiple countries)",ISBLANK(F139)=FALSE,LEN(F139)-LEN(SUBSTITUTE(F139,";",""))&lt;&gt;0,LEN(F139)-LEN(SUBSTITUTE(F139,";",""))&lt;&gt;LEN(F$14)-LEN(SUBSTITUTE(F$14,";",""))),"FORMAT_;",IF(AND(E139="Original lender country (if multiple countries)",ISBLANK(F139)=TRUE,LEN(F$14)-LEN(SUBSTITUTE(F$14,";",""))&lt;&gt;0),"FORMAT_;",IF(AND(E139="Original lender country (if multiple countries)",ISBLANK(F139)=FALSE,LEN(F139)-LEN(SUBSTITUTE(F139,";",""))=0),"FORMAT_;",IF(OR(AND(E139="Designated Entity LEI",LEN(F139)&lt;&gt;20),AND(G139="{LEI}",LEN(F139)&lt;&gt;0,LEN(F139)&lt;20),AND(G139="{ISIN}",LEN(F139)&lt;&gt;0,LEN(F139)&lt;12),AND(LEN(F139)&lt;&gt;20,E139="Retaining entity LEI",ISBLANK(F139)=FALSE),AND(E139="Instrument ISIN",ISBLANK(F139)=FALSE,LEN(F139)&gt;0,LEN(F139)&lt;11),AND(D139="M",LEFT(G139,4)="{DAT",LEN(F139)&lt;&gt;10)),"FORMAT_LEN",IF(OR(AND(F139&lt;&gt;"",LEFT(G139,4)&lt;&gt;"{TEX",ISNUMBER(SUMPRODUCT(FIND(MID(F139,ROW(INDIRECT("1:"&amp;LEN(F139))),1),W139)))=FALSE),AND(F139&lt;&gt;"",LEFT(G139,4)&lt;&gt;"{TEX",ISERROR(SUMPRODUCT(SEARCH(MID(F139,ROW(INDIRECT("1:"&amp;LEN(TRIM(F139)))),1)," "&amp;W139&amp;CHAR(10)&amp;"""")))=TRUE)),"FORMAT_CHAR",IF(LEFT(G139,4)="{TEX","TEXT","UNK")))))))))))))))))))))))))</f>
        <v>UNK</v>
      </c>
      <c r="V139" s="127" t="b" cm="1">
        <f t="array" aca="1" ref="V139" ca="1">IF(OR(LEN(F139)&gt;P139+1),FALSE,IF(LEFT(G139,5)="{TEXT",TRUE,IF(AND(ISBLANK(F139)=FALSE,G139="{DATE_TEXT-YYYY-MM-DD}",LEN(F139)&lt;&gt;10),FALSE,IF(AND(ISBLANK(F139)=FALSE,ISNUMBER(SUMPRODUCT(SEARCH(MID(F139,ROW(INDIRECT("1:"&amp;LEN(TRIM(F139)))),1)," "&amp;W139&amp;CHAR(10)&amp;"""")))=FALSE),FALSE,TRUE))))</f>
        <v>1</v>
      </c>
      <c r="W139" s="128" t="str">
        <f>IF(G139="{Applicable/N/A}","N/Aplicable",IF(E139="Designated Entity LEI","ABCDEFGHIJKLMNOPQRSTUVWXYZ0123456789",IF(OR(G139="{ISIN}",G139="{LEI}"),";ABCDEFGHIJKLMNOPQRSTUVWXYZ0123456789",IF(G139="{Master Trust/Other}","Master TuOhe",IF(E139="Securitisation type","Privateublc",IF(LEFT(G139,4)="{CA_",Val!B$21,IF(G139="{COUNTRY_EU_LIST}"," ;abcdefghijklmnopqrstuvwxyzABCDEFGHIJKLMNOPQRSTUVWXYZ0123456789",IF(OR(G139="{NOTIFICATION ID}",G139="{SECURITISATION ID}"),Val!B$15,IF(G139="{COUNTRY_EU}"," ;abcdefghijklmnopqrstuvwxyzABCDEFGHIJKLMNOPQRSTUVWXYZ",IF(G139="{Confirmed/Unconfirmed}","ConfirmedUnc",IF(G139="{Confirmed/Unconfirmed/N/A}","Confirmed/UncNA",IF(LEFT(G139,4)="{DAT","0123456789-",IF(LEFT(G139,4)="{Y/N","YN",IF(OR(LEFT(G139,4)="{N/A",LEFT(G139,4)="{LIS",LEFT(G139,4)="{No ",LEFT(G139,4)="{SEC",LEFT(G139,4)="{Mas"),Val!B$20,IF(LEFT(G139,4)="{TEX",Val!B$21,IF(LEFT(G139,4)="{ALP",Val!B$20,IF(LEFT(G139,4)="{COU",Val!B$20)))))))))))))))))</f>
        <v>ConfirmedUnc</v>
      </c>
      <c r="X139" s="133"/>
      <c r="Y139" s="133"/>
      <c r="Z139" s="133"/>
      <c r="AA139" s="133"/>
      <c r="AB139" s="135"/>
      <c r="AC139" s="135"/>
      <c r="AD139" s="133"/>
      <c r="AE139" s="133"/>
      <c r="AF139" s="133"/>
      <c r="AG139" s="130" t="s">
        <v>919</v>
      </c>
      <c r="AH139" s="133"/>
      <c r="AI139" s="118"/>
      <c r="AJ139" s="133"/>
      <c r="AK139" s="76"/>
    </row>
    <row r="140" spans="1:37" s="2" customFormat="1" ht="120.75" x14ac:dyDescent="0.25">
      <c r="A140" s="15" t="s">
        <v>1289</v>
      </c>
      <c r="B140" s="16" t="s">
        <v>608</v>
      </c>
      <c r="C140" s="30" t="s">
        <v>573</v>
      </c>
      <c r="D140" s="31" t="s">
        <v>46</v>
      </c>
      <c r="E140" s="26" t="s">
        <v>581</v>
      </c>
      <c r="F140" s="63" t="s">
        <v>1469</v>
      </c>
      <c r="G140" s="110" t="s">
        <v>114</v>
      </c>
      <c r="H140" s="158"/>
      <c r="I140" s="89" t="s">
        <v>1336</v>
      </c>
      <c r="J140" s="148" t="s">
        <v>576</v>
      </c>
      <c r="K140" s="146" t="s">
        <v>577</v>
      </c>
      <c r="L140" s="146" t="s">
        <v>578</v>
      </c>
      <c r="M140" s="146" t="s">
        <v>171</v>
      </c>
      <c r="N140" s="164" t="s">
        <v>579</v>
      </c>
      <c r="O140" s="127">
        <f t="shared" ca="1" si="8"/>
        <v>1</v>
      </c>
      <c r="P140" s="127">
        <v>5000</v>
      </c>
      <c r="Q140" s="128" t="str">
        <f ca="1">IF(AND(E140="Last notification date",MONTH(TODAY())&gt;9,DAY(TODAY())&gt;9),YEAR(TODAY())&amp;"-"&amp;MONTH(TODAY())&amp;"-"&amp;DAY(TODAY()),IF(AND(E140="Last notification date",MONTH(TODAY())&lt;9,DAY(TODAY())&lt;10),YEAR(TODAY())&amp;"-0"&amp;MONTH(TODAY())&amp;"-0"&amp;DAY(TODAY()),IF(AND(E140="Last notification date",MONTH(TODAY())&gt;9,DAY(TODAY())&lt;10),YEAR(TODAY())&amp;"-"&amp;MONTH(TODAY())&amp;"-0"&amp;DAY(TODAY()),IF(AND(E140="Last notification date",MONTH(TODAY())&lt;10,DAY(TODAY())&gt;9),YEAR(TODAY())&amp;"-0"&amp;MONTH(TODAY())&amp;"-"&amp;DAY(TODAY()),IF(LEFT(G140,4)="{SEC","SEC ID",IF(LEFT(G140,4)="{DAT","DATE",IF(LEFT(G140,4)="{TEX",Val!B$21,IF(LEFT(G140,4)="{ALP",Val!B$20,IF(LEFT(G140,4)="{COU",Val!B$20,IF(OR(LEFT(G140,4)="{ISI",LEFT(G140,4)="{LEI"),Val!B$17,IF(OR(LEFT(G140,4)="{CA_",LEFT(G140,4)="{Mas",LEFT(G140,4)="{Y/N",LEFT(G140,4)="{No ",LEFT(G140,4)="{N/A",LEFT(G140,4)="{Con",LEFT(G140,4)="{LIS"),"LIST","")))))))))))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0" s="127">
        <f t="shared" si="9"/>
        <v>265</v>
      </c>
      <c r="S140" s="129"/>
      <c r="T140" s="127" t="str">
        <f t="shared" si="10"/>
        <v>UNK</v>
      </c>
      <c r="U140" s="127" t="str" cm="1">
        <f t="array" aca="1" ref="U140" ca="1">IF(AND(E140="Payment exemption explanation",ISBLANK(F140)=FALSE,F$77="Confirmed"),"FORMAT",IF(AND(E140="Historical Default and Loss Performance Data location",F$3="Public",ISBLANK(F140)=TRUE),"FORMAT",IF(AND(E139="Subject to severe clawback",F139="Y",ISBLANK(F140)=TRUE),"FORMAT",IF(AND(E139="Subject to severe clawback",F139="N",ISBLANK(F140)=FALSE),"FORMAT",IF(AND(OR(E140="Credit granting criteria supervision comment",E140="Credit granting criteria compliance comment"),ISBLANK(F140)=FALSE,OR(AND(F$34="N",E535="Originator (or original lender) is not a Credit institution"),AND(F$37="N",E$37="Originator (or original lender) is not a Credit institution"))),"FORMAT_S17",IF(AND(C140="STSS60",E140="Location of Liability cash flow model",ISBLANK(F140)=TRUE,F$3="Public"),"FORMAT_S60",IF(AND(C140="STSS58",E140="Historical Default and Loss Performance Data location",ISBLANK(F140)=TRUE,F$3="Public"),"FORMAT_S37",IF(AND(E140="Sponsor LEI",ISBLANK(F140)=TRUE,ISBLANK(F$8)=TRUE),"FORMAT_LEI",IF(AND(E140="Originator LEI",ISBLANK(F140)=TRUE,ISBLANK(F$11)=TRUE),"FORMAT_LEI",IF(OR(T140="EMPTY",P140+1&lt;LEN(F140),AND(G139="{Confirmed/Unconfirmed/N/A}",S140="N/A",F139="N/A",F140&lt;&gt;"")),"FORMAT",IF(OR(AND(E140="Non-ABCP securitisation unique identifier",MID(F140,21,1)&lt;&gt;"N"),AND(E140="ABCP transaction unique identifier",MID(F140,21,1)&lt;&gt;"T"),AND(E140="ABCP programme unique identifier",MID(F140,21,1)&lt;&gt;"P")),"FORMAT_SEC_ID",IF(AND(E140="Underlying exposures classification",F140&lt;&gt;"residential mortgages",F140&lt;&gt;"commercial mortgages",F140&lt;&gt;"credit facilities provided to individuals for personal, family or household consumption purposes",F140&lt;&gt;"credit facilities, including loans and leases, provided to any type of enterprise or corporation",F140&lt;&gt;"auto loans/leases",F140&lt;&gt;"credit-card receivables",F140&lt;&gt;"trade receivables",F140&lt;&gt;"others"),"FORMAT_LIST",IF(AND(E140="Instrument code",LEN(F140)-LEN(SUBSTITUTE(F140,";",""))&lt;&gt;LEN(F139)-LEN(SUBSTITUTE(F139,";",""))),"FORMAT_;",IF(AND(E140="Sponsor country (if multiple countries)",LEN(F140)-LEN(SUBSTITUTE(F140,";",""))&lt;&gt;LEN(F$11)-LEN(SUBSTITUTE(F$11,";",""))),"FORMAT_;",IF(AND(E140="Sponsor country (if multiple countries)",ISBLANK(F140)=FALSE,LEN(F140)-LEN(SUBSTITUTE(F140,";",""))=0),"FORMAT_;",IF(AND(E140="Sponsor country (if multiple countries)",ISBLANK(F140)=TRUE,LEN(F$11)-LEN(SUBSTITUTE(F$11,";",""))&lt;&gt;0),"FORMAT_;",IF(AND(E140="Originator country  (if multiple countries)",LEN(F140)-LEN(SUBSTITUTE(F140,";",""))&lt;&gt;0,ISBLANK(F140)=FALSE,LEN(F140)-LEN(SUBSTITUTE(F140,";",""))&lt;&gt;LEN(F$8)-LEN(SUBSTITUTE(F$8,";",""))),"FORMAT_;",IF(AND(E140="Originator country  (if multiple countries)",ISBLANK(F140)=FALSE,LEN(F140)-LEN(SUBSTITUTE(F140,";",""))=0),"FORMAT_;",IF(AND(E140="Originator country  (if multiple countries)",ISBLANK(F140)=TRUE,LEN(F$8)-LEN(SUBSTITUTE(F$8,";",""))&lt;&gt;0),"FORMAT_;",IF(AND(E140="Original lender country (if multiple countries)",ISBLANK(F140)=FALSE,LEN(F140)-LEN(SUBSTITUTE(F140,";",""))&lt;&gt;0,LEN(F140)-LEN(SUBSTITUTE(F140,";",""))&lt;&gt;LEN(F$14)-LEN(SUBSTITUTE(F$14,";",""))),"FORMAT_;",IF(AND(E140="Original lender country (if multiple countries)",ISBLANK(F140)=TRUE,LEN(F$14)-LEN(SUBSTITUTE(F$14,";",""))&lt;&gt;0),"FORMAT_;",IF(AND(E140="Original lender country (if multiple countries)",ISBLANK(F140)=FALSE,LEN(F140)-LEN(SUBSTITUTE(F140,";",""))=0),"FORMAT_;",IF(OR(AND(E140="Designated Entity LEI",LEN(F140)&lt;&gt;20),AND(G140="{LEI}",LEN(F140)&lt;&gt;0,LEN(F140)&lt;20),AND(G140="{ISIN}",LEN(F140)&lt;&gt;0,LEN(F140)&lt;12),AND(LEN(F140)&lt;&gt;20,E140="Retaining entity LEI",ISBLANK(F140)=FALSE),AND(E140="Instrument ISIN",ISBLANK(F140)=FALSE,LEN(F140)&gt;0,LEN(F140)&lt;11),AND(D140="M",LEFT(G140,4)="{DAT",LEN(F140)&lt;&gt;10)),"FORMAT_LEN",IF(OR(AND(F140&lt;&gt;"",LEFT(G140,4)&lt;&gt;"{TEX",ISNUMBER(SUMPRODUCT(FIND(MID(F140,ROW(INDIRECT("1:"&amp;LEN(F140))),1),W140)))=FALSE),AND(F140&lt;&gt;"",LEFT(G140,4)&lt;&gt;"{TEX",ISERROR(SUMPRODUCT(SEARCH(MID(F140,ROW(INDIRECT("1:"&amp;LEN(TRIM(F140)))),1)," "&amp;W140&amp;CHAR(10)&amp;"""")))=TRUE)),"FORMAT_CHAR",IF(LEFT(G140,4)="{TEX","TEXT","UNK")))))))))))))))))))))))))</f>
        <v>TEXT</v>
      </c>
      <c r="V140" s="127" t="b" cm="1">
        <f t="array" aca="1" ref="V140" ca="1">IF(OR(LEN(F140)&gt;P140+1),FALSE,IF(LEFT(G140,5)="{TEXT",TRUE,IF(AND(ISBLANK(F140)=FALSE,G140="{DATE_TEXT-YYYY-MM-DD}",LEN(F140)&lt;&gt;10),FALSE,IF(AND(ISBLANK(F140)=FALSE,ISNUMBER(SUMPRODUCT(SEARCH(MID(F140,ROW(INDIRECT("1:"&amp;LEN(TRIM(F140)))),1)," "&amp;W140&amp;CHAR(10)&amp;"""")))=FALSE),FALSE,TRUE))))</f>
        <v>1</v>
      </c>
      <c r="W140" s="128" t="str">
        <f>IF(G140="{Applicable/N/A}","N/Aplicable",IF(E140="Designated Entity LEI","ABCDEFGHIJKLMNOPQRSTUVWXYZ0123456789",IF(OR(G140="{ISIN}",G140="{LEI}"),";ABCDEFGHIJKLMNOPQRSTUVWXYZ0123456789",IF(G140="{Master Trust/Other}","Master TuOhe",IF(E140="Securitisation type","Privateublc",IF(LEFT(G140,4)="{CA_",Val!B$21,IF(G140="{COUNTRY_EU_LIST}"," ;abcdefghijklmnopqrstuvwxyzABCDEFGHIJKLMNOPQRSTUVWXYZ0123456789",IF(OR(G140="{NOTIFICATION ID}",G140="{SECURITISATION ID}"),Val!B$15,IF(G140="{COUNTRY_EU}"," ;abcdefghijklmnopqrstuvwxyzABCDEFGHIJKLMNOPQRSTUVWXYZ",IF(G140="{Confirmed/Unconfirmed}","ConfirmedUnc",IF(G140="{Confirmed/Unconfirmed/N/A}","Confirmed/UncNA",IF(LEFT(G140,4)="{DAT","0123456789-",IF(LEFT(G140,4)="{Y/N","YN",IF(OR(LEFT(G140,4)="{N/A",LEFT(G140,4)="{LIS",LEFT(G140,4)="{No ",LEFT(G140,4)="{SEC",LEFT(G140,4)="{Mas"),Val!B$20,IF(LEFT(G140,4)="{TEX",Val!B$21,IF(LEFT(G140,4)="{ALP",Val!B$20,IF(LEFT(G140,4)="{COU",Val!B$20)))))))))))))))))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0" s="133"/>
      <c r="Y140" s="133"/>
      <c r="Z140" s="133"/>
      <c r="AA140" s="133"/>
      <c r="AB140" s="135"/>
      <c r="AC140" s="135"/>
      <c r="AD140" s="133"/>
      <c r="AE140" s="133"/>
      <c r="AF140" s="133"/>
      <c r="AG140" s="130" t="s">
        <v>929</v>
      </c>
      <c r="AH140" s="133"/>
      <c r="AI140" s="118"/>
      <c r="AJ140" s="133"/>
      <c r="AK140" s="76"/>
    </row>
    <row r="141" spans="1:37" s="2" customFormat="1" ht="105" x14ac:dyDescent="0.25">
      <c r="A141" s="15" t="s">
        <v>1290</v>
      </c>
      <c r="B141" s="16" t="s">
        <v>610</v>
      </c>
      <c r="C141" s="20" t="s">
        <v>583</v>
      </c>
      <c r="D141" s="21" t="s">
        <v>52</v>
      </c>
      <c r="E141" s="22" t="s">
        <v>584</v>
      </c>
      <c r="F141" s="59" t="s">
        <v>175</v>
      </c>
      <c r="G141" s="60" t="s">
        <v>190</v>
      </c>
      <c r="H141" s="156" t="s">
        <v>585</v>
      </c>
      <c r="I141" s="94" t="s">
        <v>1374</v>
      </c>
      <c r="J141" s="137" t="s">
        <v>586</v>
      </c>
      <c r="K141" s="93" t="s">
        <v>587</v>
      </c>
      <c r="L141" s="139" t="s">
        <v>578</v>
      </c>
      <c r="M141" s="139" t="s">
        <v>171</v>
      </c>
      <c r="N141" s="141" t="s">
        <v>588</v>
      </c>
      <c r="O141" s="127">
        <f t="shared" ca="1" si="8"/>
        <v>1</v>
      </c>
      <c r="P141" s="127">
        <v>12</v>
      </c>
      <c r="Q141" s="128" t="str">
        <f ca="1">IF(AND(E141="Last notification date",MONTH(TODAY())&gt;9,DAY(TODAY())&gt;9),YEAR(TODAY())&amp;"-"&amp;MONTH(TODAY())&amp;"-"&amp;DAY(TODAY()),IF(AND(E141="Last notification date",MONTH(TODAY())&lt;9,DAY(TODAY())&lt;10),YEAR(TODAY())&amp;"-0"&amp;MONTH(TODAY())&amp;"-0"&amp;DAY(TODAY()),IF(AND(E141="Last notification date",MONTH(TODAY())&gt;9,DAY(TODAY())&lt;10),YEAR(TODAY())&amp;"-"&amp;MONTH(TODAY())&amp;"-0"&amp;DAY(TODAY()),IF(AND(E141="Last notification date",MONTH(TODAY())&lt;10,DAY(TODAY())&gt;9),YEAR(TODAY())&amp;"-0"&amp;MONTH(TODAY())&amp;"-"&amp;DAY(TODAY()),IF(LEFT(G141,4)="{SEC","SEC ID",IF(LEFT(G141,4)="{DAT","DATE",IF(LEFT(G141,4)="{TEX",Val!B$21,IF(LEFT(G141,4)="{ALP",Val!B$20,IF(LEFT(G141,4)="{COU",Val!B$20,IF(OR(LEFT(G141,4)="{ISI",LEFT(G141,4)="{LEI"),Val!B$17,IF(OR(LEFT(G141,4)="{CA_",LEFT(G141,4)="{Mas",LEFT(G141,4)="{Y/N",LEFT(G141,4)="{No ",LEFT(G141,4)="{N/A",LEFT(G141,4)="{Con",LEFT(G141,4)="{LIS"),"LIST","")))))))))))</f>
        <v>LIST</v>
      </c>
      <c r="R141" s="127">
        <f t="shared" si="9"/>
        <v>9</v>
      </c>
      <c r="S141" s="129"/>
      <c r="T141" s="127" t="str">
        <f t="shared" si="10"/>
        <v>UNK</v>
      </c>
      <c r="U141" s="127" t="str" cm="1">
        <f t="array" aca="1" ref="U141" ca="1">IF(AND(E141="Payment exemption explanation",ISBLANK(F141)=FALSE,F$77="Confirmed"),"FORMAT",IF(AND(E141="Historical Default and Loss Performance Data location",F$3="Public",ISBLANK(F141)=TRUE),"FORMAT",IF(AND(E140="Subject to severe clawback",F140="Y",ISBLANK(F141)=TRUE),"FORMAT",IF(AND(E140="Subject to severe clawback",F140="N",ISBLANK(F141)=FALSE),"FORMAT",IF(AND(OR(E141="Credit granting criteria supervision comment",E141="Credit granting criteria compliance comment"),ISBLANK(F141)=FALSE,OR(AND(F$34="N",E536="Originator (or original lender) is not a Credit institution"),AND(F$37="N",E$37="Originator (or original lender) is not a Credit institution"))),"FORMAT_S17",IF(AND(C141="STSS60",E141="Location of Liability cash flow model",ISBLANK(F141)=TRUE,F$3="Public"),"FORMAT_S60",IF(AND(C141="STSS58",E141="Historical Default and Loss Performance Data location",ISBLANK(F141)=TRUE,F$3="Public"),"FORMAT_S37",IF(AND(E141="Sponsor LEI",ISBLANK(F141)=TRUE,ISBLANK(F$8)=TRUE),"FORMAT_LEI",IF(AND(E141="Originator LEI",ISBLANK(F141)=TRUE,ISBLANK(F$11)=TRUE),"FORMAT_LEI",IF(OR(T141="EMPTY",P141+1&lt;LEN(F141),AND(G140="{Confirmed/Unconfirmed/N/A}",S141="N/A",F140="N/A",F141&lt;&gt;"")),"FORMAT",IF(OR(AND(E141="Non-ABCP securitisation unique identifier",MID(F141,21,1)&lt;&gt;"N"),AND(E141="ABCP transaction unique identifier",MID(F141,21,1)&lt;&gt;"T"),AND(E141="ABCP programme unique identifier",MID(F141,21,1)&lt;&gt;"P")),"FORMAT_SEC_ID",IF(AND(E141="Underlying exposures classification",F141&lt;&gt;"residential mortgages",F141&lt;&gt;"commercial mortgages",F141&lt;&gt;"credit facilities provided to individuals for personal, family or household consumption purposes",F141&lt;&gt;"credit facilities, including loans and leases, provided to any type of enterprise or corporation",F141&lt;&gt;"auto loans/leases",F141&lt;&gt;"credit-card receivables",F141&lt;&gt;"trade receivables",F141&lt;&gt;"others"),"FORMAT_LIST",IF(AND(E141="Instrument code",LEN(F141)-LEN(SUBSTITUTE(F141,";",""))&lt;&gt;LEN(F140)-LEN(SUBSTITUTE(F140,";",""))),"FORMAT_;",IF(AND(E141="Sponsor country (if multiple countries)",LEN(F141)-LEN(SUBSTITUTE(F141,";",""))&lt;&gt;LEN(F$11)-LEN(SUBSTITUTE(F$11,";",""))),"FORMAT_;",IF(AND(E141="Sponsor country (if multiple countries)",ISBLANK(F141)=FALSE,LEN(F141)-LEN(SUBSTITUTE(F141,";",""))=0),"FORMAT_;",IF(AND(E141="Sponsor country (if multiple countries)",ISBLANK(F141)=TRUE,LEN(F$11)-LEN(SUBSTITUTE(F$11,";",""))&lt;&gt;0),"FORMAT_;",IF(AND(E141="Originator country  (if multiple countries)",LEN(F141)-LEN(SUBSTITUTE(F141,";",""))&lt;&gt;0,ISBLANK(F141)=FALSE,LEN(F141)-LEN(SUBSTITUTE(F141,";",""))&lt;&gt;LEN(F$8)-LEN(SUBSTITUTE(F$8,";",""))),"FORMAT_;",IF(AND(E141="Originator country  (if multiple countries)",ISBLANK(F141)=FALSE,LEN(F141)-LEN(SUBSTITUTE(F141,";",""))=0),"FORMAT_;",IF(AND(E141="Originator country  (if multiple countries)",ISBLANK(F141)=TRUE,LEN(F$8)-LEN(SUBSTITUTE(F$8,";",""))&lt;&gt;0),"FORMAT_;",IF(AND(E141="Original lender country (if multiple countries)",ISBLANK(F141)=FALSE,LEN(F141)-LEN(SUBSTITUTE(F141,";",""))&lt;&gt;0,LEN(F141)-LEN(SUBSTITUTE(F141,";",""))&lt;&gt;LEN(F$14)-LEN(SUBSTITUTE(F$14,";",""))),"FORMAT_;",IF(AND(E141="Original lender country (if multiple countries)",ISBLANK(F141)=TRUE,LEN(F$14)-LEN(SUBSTITUTE(F$14,";",""))&lt;&gt;0),"FORMAT_;",IF(AND(E141="Original lender country (if multiple countries)",ISBLANK(F141)=FALSE,LEN(F141)-LEN(SUBSTITUTE(F141,";",""))=0),"FORMAT_;",IF(OR(AND(E141="Designated Entity LEI",LEN(F141)&lt;&gt;20),AND(G141="{LEI}",LEN(F141)&lt;&gt;0,LEN(F141)&lt;20),AND(G141="{ISIN}",LEN(F141)&lt;&gt;0,LEN(F141)&lt;12),AND(LEN(F141)&lt;&gt;20,E141="Retaining entity LEI",ISBLANK(F141)=FALSE),AND(E141="Instrument ISIN",ISBLANK(F141)=FALSE,LEN(F141)&gt;0,LEN(F141)&lt;11),AND(D141="M",LEFT(G141,4)="{DAT",LEN(F141)&lt;&gt;10)),"FORMAT_LEN",IF(OR(AND(F141&lt;&gt;"",LEFT(G141,4)&lt;&gt;"{TEX",ISNUMBER(SUMPRODUCT(FIND(MID(F141,ROW(INDIRECT("1:"&amp;LEN(F141))),1),W141)))=FALSE),AND(F141&lt;&gt;"",LEFT(G141,4)&lt;&gt;"{TEX",ISERROR(SUMPRODUCT(SEARCH(MID(F141,ROW(INDIRECT("1:"&amp;LEN(TRIM(F141)))),1)," "&amp;W141&amp;CHAR(10)&amp;"""")))=TRUE)),"FORMAT_CHAR",IF(LEFT(G141,4)="{TEX","TEXT","UNK")))))))))))))))))))))))))</f>
        <v>UNK</v>
      </c>
      <c r="V141" s="127" t="b" cm="1">
        <f t="array" aca="1" ref="V141" ca="1">IF(OR(LEN(F141)&gt;P141+1),FALSE,IF(LEFT(G141,5)="{TEXT",TRUE,IF(AND(ISBLANK(F141)=FALSE,G141="{DATE_TEXT-YYYY-MM-DD}",LEN(F141)&lt;&gt;10),FALSE,IF(AND(ISBLANK(F141)=FALSE,ISNUMBER(SUMPRODUCT(SEARCH(MID(F141,ROW(INDIRECT("1:"&amp;LEN(TRIM(F141)))),1)," "&amp;W141&amp;CHAR(10)&amp;"""")))=FALSE),FALSE,TRUE))))</f>
        <v>1</v>
      </c>
      <c r="W141" s="128" t="str">
        <f>IF(G141="{Applicable/N/A}","N/Aplicable",IF(E141="Designated Entity LEI","ABCDEFGHIJKLMNOPQRSTUVWXYZ0123456789",IF(OR(G141="{ISIN}",G141="{LEI}"),";ABCDEFGHIJKLMNOPQRSTUVWXYZ0123456789",IF(G141="{Master Trust/Other}","Master TuOhe",IF(E141="Securitisation type","Privateublc",IF(LEFT(G141,4)="{CA_",Val!B$21,IF(G141="{COUNTRY_EU_LIST}"," ;abcdefghijklmnopqrstuvwxyzABCDEFGHIJKLMNOPQRSTUVWXYZ0123456789",IF(OR(G141="{NOTIFICATION ID}",G141="{SECURITISATION ID}"),Val!B$15,IF(G141="{COUNTRY_EU}"," ;abcdefghijklmnopqrstuvwxyzABCDEFGHIJKLMNOPQRSTUVWXYZ",IF(G141="{Confirmed/Unconfirmed}","ConfirmedUnc",IF(G141="{Confirmed/Unconfirmed/N/A}","Confirmed/UncNA",IF(LEFT(G141,4)="{DAT","0123456789-",IF(LEFT(G141,4)="{Y/N","YN",IF(OR(LEFT(G141,4)="{N/A",LEFT(G141,4)="{LIS",LEFT(G141,4)="{No ",LEFT(G141,4)="{SEC",LEFT(G141,4)="{Mas"),Val!B$20,IF(LEFT(G141,4)="{TEX",Val!B$21,IF(LEFT(G141,4)="{ALP",Val!B$20,IF(LEFT(G141,4)="{COU",Val!B$20)))))))))))))))))</f>
        <v>ConfirmedUnc</v>
      </c>
      <c r="X141" s="133"/>
      <c r="Y141" s="133"/>
      <c r="Z141" s="133"/>
      <c r="AA141" s="133"/>
      <c r="AB141" s="135"/>
      <c r="AC141" s="135"/>
      <c r="AD141" s="133"/>
      <c r="AE141" s="133"/>
      <c r="AF141" s="133"/>
      <c r="AG141" s="130" t="s">
        <v>930</v>
      </c>
      <c r="AH141" s="133"/>
      <c r="AI141" s="118"/>
      <c r="AJ141" s="133"/>
      <c r="AK141" s="76"/>
    </row>
    <row r="142" spans="1:37" s="2" customFormat="1" ht="409.5" x14ac:dyDescent="0.25">
      <c r="A142" s="15" t="s">
        <v>1291</v>
      </c>
      <c r="B142" s="16" t="s">
        <v>613</v>
      </c>
      <c r="C142" s="30" t="s">
        <v>583</v>
      </c>
      <c r="D142" s="31" t="s">
        <v>46</v>
      </c>
      <c r="E142" s="26" t="s">
        <v>590</v>
      </c>
      <c r="F142" s="63" t="s">
        <v>1502</v>
      </c>
      <c r="G142" s="110" t="s">
        <v>114</v>
      </c>
      <c r="H142" s="158"/>
      <c r="I142" s="89" t="s">
        <v>1336</v>
      </c>
      <c r="J142" s="148" t="s">
        <v>586</v>
      </c>
      <c r="K142" s="100" t="s">
        <v>587</v>
      </c>
      <c r="L142" s="146" t="s">
        <v>578</v>
      </c>
      <c r="M142" s="146" t="s">
        <v>171</v>
      </c>
      <c r="N142" s="164" t="s">
        <v>588</v>
      </c>
      <c r="O142" s="127">
        <f t="shared" ca="1" si="8"/>
        <v>1</v>
      </c>
      <c r="P142" s="127">
        <v>5000</v>
      </c>
      <c r="Q142" s="128" t="str">
        <f ca="1">IF(AND(E142="Last notification date",MONTH(TODAY())&gt;9,DAY(TODAY())&gt;9),YEAR(TODAY())&amp;"-"&amp;MONTH(TODAY())&amp;"-"&amp;DAY(TODAY()),IF(AND(E142="Last notification date",MONTH(TODAY())&lt;9,DAY(TODAY())&lt;10),YEAR(TODAY())&amp;"-0"&amp;MONTH(TODAY())&amp;"-0"&amp;DAY(TODAY()),IF(AND(E142="Last notification date",MONTH(TODAY())&gt;9,DAY(TODAY())&lt;10),YEAR(TODAY())&amp;"-"&amp;MONTH(TODAY())&amp;"-0"&amp;DAY(TODAY()),IF(AND(E142="Last notification date",MONTH(TODAY())&lt;10,DAY(TODAY())&gt;9),YEAR(TODAY())&amp;"-0"&amp;MONTH(TODAY())&amp;"-"&amp;DAY(TODAY()),IF(LEFT(G142,4)="{SEC","SEC ID",IF(LEFT(G142,4)="{DAT","DATE",IF(LEFT(G142,4)="{TEX",Val!B$21,IF(LEFT(G142,4)="{ALP",Val!B$20,IF(LEFT(G142,4)="{COU",Val!B$20,IF(OR(LEFT(G142,4)="{ISI",LEFT(G142,4)="{LEI"),Val!B$17,IF(OR(LEFT(G142,4)="{CA_",LEFT(G142,4)="{Mas",LEFT(G142,4)="{Y/N",LEFT(G142,4)="{No ",LEFT(G142,4)="{N/A",LEFT(G142,4)="{Con",LEFT(G142,4)="{LIS"),"LIST","")))))))))))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2" s="127">
        <f t="shared" si="9"/>
        <v>2151</v>
      </c>
      <c r="S142" s="129"/>
      <c r="T142" s="127" t="str">
        <f t="shared" si="10"/>
        <v>UNK</v>
      </c>
      <c r="U142" s="127" t="str" cm="1">
        <f t="array" aca="1" ref="U142" ca="1">IF(AND(E142="Payment exemption explanation",ISBLANK(F142)=FALSE,F$77="Confirmed"),"FORMAT",IF(AND(E142="Historical Default and Loss Performance Data location",F$3="Public",ISBLANK(F142)=TRUE),"FORMAT",IF(AND(E141="Subject to severe clawback",F141="Y",ISBLANK(F142)=TRUE),"FORMAT",IF(AND(E141="Subject to severe clawback",F141="N",ISBLANK(F142)=FALSE),"FORMAT",IF(AND(OR(E142="Credit granting criteria supervision comment",E142="Credit granting criteria compliance comment"),ISBLANK(F142)=FALSE,OR(AND(F$34="N",E537="Originator (or original lender) is not a Credit institution"),AND(F$37="N",E$37="Originator (or original lender) is not a Credit institution"))),"FORMAT_S17",IF(AND(C142="STSS60",E142="Location of Liability cash flow model",ISBLANK(F142)=TRUE,F$3="Public"),"FORMAT_S60",IF(AND(C142="STSS58",E142="Historical Default and Loss Performance Data location",ISBLANK(F142)=TRUE,F$3="Public"),"FORMAT_S37",IF(AND(E142="Sponsor LEI",ISBLANK(F142)=TRUE,ISBLANK(F$8)=TRUE),"FORMAT_LEI",IF(AND(E142="Originator LEI",ISBLANK(F142)=TRUE,ISBLANK(F$11)=TRUE),"FORMAT_LEI",IF(OR(T142="EMPTY",P142+1&lt;LEN(F142),AND(G141="{Confirmed/Unconfirmed/N/A}",S142="N/A",F141="N/A",F142&lt;&gt;"")),"FORMAT",IF(OR(AND(E142="Non-ABCP securitisation unique identifier",MID(F142,21,1)&lt;&gt;"N"),AND(E142="ABCP transaction unique identifier",MID(F142,21,1)&lt;&gt;"T"),AND(E142="ABCP programme unique identifier",MID(F142,21,1)&lt;&gt;"P")),"FORMAT_SEC_ID",IF(AND(E142="Underlying exposures classification",F142&lt;&gt;"residential mortgages",F142&lt;&gt;"commercial mortgages",F142&lt;&gt;"credit facilities provided to individuals for personal, family or household consumption purposes",F142&lt;&gt;"credit facilities, including loans and leases, provided to any type of enterprise or corporation",F142&lt;&gt;"auto loans/leases",F142&lt;&gt;"credit-card receivables",F142&lt;&gt;"trade receivables",F142&lt;&gt;"others"),"FORMAT_LIST",IF(AND(E142="Instrument code",LEN(F142)-LEN(SUBSTITUTE(F142,";",""))&lt;&gt;LEN(F141)-LEN(SUBSTITUTE(F141,";",""))),"FORMAT_;",IF(AND(E142="Sponsor country (if multiple countries)",LEN(F142)-LEN(SUBSTITUTE(F142,";",""))&lt;&gt;LEN(F$11)-LEN(SUBSTITUTE(F$11,";",""))),"FORMAT_;",IF(AND(E142="Sponsor country (if multiple countries)",ISBLANK(F142)=FALSE,LEN(F142)-LEN(SUBSTITUTE(F142,";",""))=0),"FORMAT_;",IF(AND(E142="Sponsor country (if multiple countries)",ISBLANK(F142)=TRUE,LEN(F$11)-LEN(SUBSTITUTE(F$11,";",""))&lt;&gt;0),"FORMAT_;",IF(AND(E142="Originator country  (if multiple countries)",LEN(F142)-LEN(SUBSTITUTE(F142,";",""))&lt;&gt;0,ISBLANK(F142)=FALSE,LEN(F142)-LEN(SUBSTITUTE(F142,";",""))&lt;&gt;LEN(F$8)-LEN(SUBSTITUTE(F$8,";",""))),"FORMAT_;",IF(AND(E142="Originator country  (if multiple countries)",ISBLANK(F142)=FALSE,LEN(F142)-LEN(SUBSTITUTE(F142,";",""))=0),"FORMAT_;",IF(AND(E142="Originator country  (if multiple countries)",ISBLANK(F142)=TRUE,LEN(F$8)-LEN(SUBSTITUTE(F$8,";",""))&lt;&gt;0),"FORMAT_;",IF(AND(E142="Original lender country (if multiple countries)",ISBLANK(F142)=FALSE,LEN(F142)-LEN(SUBSTITUTE(F142,";",""))&lt;&gt;0,LEN(F142)-LEN(SUBSTITUTE(F142,";",""))&lt;&gt;LEN(F$14)-LEN(SUBSTITUTE(F$14,";",""))),"FORMAT_;",IF(AND(E142="Original lender country (if multiple countries)",ISBLANK(F142)=TRUE,LEN(F$14)-LEN(SUBSTITUTE(F$14,";",""))&lt;&gt;0),"FORMAT_;",IF(AND(E142="Original lender country (if multiple countries)",ISBLANK(F142)=FALSE,LEN(F142)-LEN(SUBSTITUTE(F142,";",""))=0),"FORMAT_;",IF(OR(AND(E142="Designated Entity LEI",LEN(F142)&lt;&gt;20),AND(G142="{LEI}",LEN(F142)&lt;&gt;0,LEN(F142)&lt;20),AND(G142="{ISIN}",LEN(F142)&lt;&gt;0,LEN(F142)&lt;12),AND(LEN(F142)&lt;&gt;20,E142="Retaining entity LEI",ISBLANK(F142)=FALSE),AND(E142="Instrument ISIN",ISBLANK(F142)=FALSE,LEN(F142)&gt;0,LEN(F142)&lt;11),AND(D142="M",LEFT(G142,4)="{DAT",LEN(F142)&lt;&gt;10)),"FORMAT_LEN",IF(OR(AND(F142&lt;&gt;"",LEFT(G142,4)&lt;&gt;"{TEX",ISNUMBER(SUMPRODUCT(FIND(MID(F142,ROW(INDIRECT("1:"&amp;LEN(F142))),1),W142)))=FALSE),AND(F142&lt;&gt;"",LEFT(G142,4)&lt;&gt;"{TEX",ISERROR(SUMPRODUCT(SEARCH(MID(F142,ROW(INDIRECT("1:"&amp;LEN(TRIM(F142)))),1)," "&amp;W142&amp;CHAR(10)&amp;"""")))=TRUE)),"FORMAT_CHAR",IF(LEFT(G142,4)="{TEX","TEXT","UNK")))))))))))))))))))))))))</f>
        <v>TEXT</v>
      </c>
      <c r="V142" s="127" t="b" cm="1">
        <f t="array" aca="1" ref="V142" ca="1">IF(OR(LEN(F142)&gt;P142+1),FALSE,IF(LEFT(G142,5)="{TEXT",TRUE,IF(AND(ISBLANK(F142)=FALSE,G142="{DATE_TEXT-YYYY-MM-DD}",LEN(F142)&lt;&gt;10),FALSE,IF(AND(ISBLANK(F142)=FALSE,ISNUMBER(SUMPRODUCT(SEARCH(MID(F142,ROW(INDIRECT("1:"&amp;LEN(TRIM(F142)))),1)," "&amp;W142&amp;CHAR(10)&amp;"""")))=FALSE),FALSE,TRUE))))</f>
        <v>1</v>
      </c>
      <c r="W142" s="128" t="str">
        <f>IF(G142="{Applicable/N/A}","N/Aplicable",IF(E142="Designated Entity LEI","ABCDEFGHIJKLMNOPQRSTUVWXYZ0123456789",IF(OR(G142="{ISIN}",G142="{LEI}"),";ABCDEFGHIJKLMNOPQRSTUVWXYZ0123456789",IF(G142="{Master Trust/Other}","Master TuOhe",IF(E142="Securitisation type","Privateublc",IF(LEFT(G142,4)="{CA_",Val!B$21,IF(G142="{COUNTRY_EU_LIST}"," ;abcdefghijklmnopqrstuvwxyzABCDEFGHIJKLMNOPQRSTUVWXYZ0123456789",IF(OR(G142="{NOTIFICATION ID}",G142="{SECURITISATION ID}"),Val!B$15,IF(G142="{COUNTRY_EU}"," ;abcdefghijklmnopqrstuvwxyzABCDEFGHIJKLMNOPQRSTUVWXYZ",IF(G142="{Confirmed/Unconfirmed}","ConfirmedUnc",IF(G142="{Confirmed/Unconfirmed/N/A}","Confirmed/UncNA",IF(LEFT(G142,4)="{DAT","0123456789-",IF(LEFT(G142,4)="{Y/N","YN",IF(OR(LEFT(G142,4)="{N/A",LEFT(G142,4)="{LIS",LEFT(G142,4)="{No ",LEFT(G142,4)="{SEC",LEFT(G142,4)="{Mas"),Val!B$20,IF(LEFT(G142,4)="{TEX",Val!B$21,IF(LEFT(G142,4)="{ALP",Val!B$20,IF(LEFT(G142,4)="{COU",Val!B$20)))))))))))))))))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2" s="133"/>
      <c r="Y142" s="133"/>
      <c r="Z142" s="133"/>
      <c r="AA142" s="133"/>
      <c r="AB142" s="135"/>
      <c r="AC142" s="135"/>
      <c r="AD142" s="133"/>
      <c r="AE142" s="133"/>
      <c r="AF142" s="133"/>
      <c r="AG142" s="130" t="s">
        <v>934</v>
      </c>
      <c r="AH142" s="133"/>
      <c r="AI142" s="118"/>
      <c r="AJ142" s="133"/>
      <c r="AK142" s="76"/>
    </row>
    <row r="143" spans="1:37" s="2" customFormat="1" ht="105" x14ac:dyDescent="0.25">
      <c r="A143" s="15" t="s">
        <v>1292</v>
      </c>
      <c r="B143" s="16" t="s">
        <v>620</v>
      </c>
      <c r="C143" s="20" t="s">
        <v>592</v>
      </c>
      <c r="D143" s="21" t="s">
        <v>52</v>
      </c>
      <c r="E143" s="22" t="s">
        <v>593</v>
      </c>
      <c r="F143" s="59" t="s">
        <v>175</v>
      </c>
      <c r="G143" s="60" t="s">
        <v>190</v>
      </c>
      <c r="H143" s="156" t="s">
        <v>594</v>
      </c>
      <c r="I143" s="94" t="s">
        <v>1374</v>
      </c>
      <c r="J143" s="137" t="s">
        <v>595</v>
      </c>
      <c r="K143" s="93" t="s">
        <v>596</v>
      </c>
      <c r="L143" s="139" t="s">
        <v>597</v>
      </c>
      <c r="M143" s="139" t="s">
        <v>171</v>
      </c>
      <c r="N143" s="141" t="s">
        <v>598</v>
      </c>
      <c r="O143" s="127">
        <f t="shared" ca="1" si="8"/>
        <v>1</v>
      </c>
      <c r="P143" s="127">
        <v>12</v>
      </c>
      <c r="Q143" s="128" t="str">
        <f ca="1">IF(AND(E143="Last notification date",MONTH(TODAY())&gt;9,DAY(TODAY())&gt;9),YEAR(TODAY())&amp;"-"&amp;MONTH(TODAY())&amp;"-"&amp;DAY(TODAY()),IF(AND(E143="Last notification date",MONTH(TODAY())&lt;9,DAY(TODAY())&lt;10),YEAR(TODAY())&amp;"-0"&amp;MONTH(TODAY())&amp;"-0"&amp;DAY(TODAY()),IF(AND(E143="Last notification date",MONTH(TODAY())&gt;9,DAY(TODAY())&lt;10),YEAR(TODAY())&amp;"-"&amp;MONTH(TODAY())&amp;"-0"&amp;DAY(TODAY()),IF(AND(E143="Last notification date",MONTH(TODAY())&lt;10,DAY(TODAY())&gt;9),YEAR(TODAY())&amp;"-0"&amp;MONTH(TODAY())&amp;"-"&amp;DAY(TODAY()),IF(LEFT(G143,4)="{SEC","SEC ID",IF(LEFT(G143,4)="{DAT","DATE",IF(LEFT(G143,4)="{TEX",Val!B$21,IF(LEFT(G143,4)="{ALP",Val!B$20,IF(LEFT(G143,4)="{COU",Val!B$20,IF(OR(LEFT(G143,4)="{ISI",LEFT(G143,4)="{LEI"),Val!B$17,IF(OR(LEFT(G143,4)="{CA_",LEFT(G143,4)="{Mas",LEFT(G143,4)="{Y/N",LEFT(G143,4)="{No ",LEFT(G143,4)="{N/A",LEFT(G143,4)="{Con",LEFT(G143,4)="{LIS"),"LIST","")))))))))))</f>
        <v>LIST</v>
      </c>
      <c r="R143" s="127">
        <f t="shared" si="9"/>
        <v>9</v>
      </c>
      <c r="S143" s="129"/>
      <c r="T143" s="127" t="str">
        <f t="shared" si="10"/>
        <v>UNK</v>
      </c>
      <c r="U143" s="127" t="str" cm="1">
        <f t="array" aca="1" ref="U143" ca="1">IF(AND(E143="Payment exemption explanation",ISBLANK(F143)=FALSE,F$77="Confirmed"),"FORMAT",IF(AND(E143="Historical Default and Loss Performance Data location",F$3="Public",ISBLANK(F143)=TRUE),"FORMAT",IF(AND(E142="Subject to severe clawback",F142="Y",ISBLANK(F143)=TRUE),"FORMAT",IF(AND(E142="Subject to severe clawback",F142="N",ISBLANK(F143)=FALSE),"FORMAT",IF(AND(OR(E143="Credit granting criteria supervision comment",E143="Credit granting criteria compliance comment"),ISBLANK(F143)=FALSE,OR(AND(F$34="N",E538="Originator (or original lender) is not a Credit institution"),AND(F$37="N",E$37="Originator (or original lender) is not a Credit institution"))),"FORMAT_S17",IF(AND(C143="STSS60",E143="Location of Liability cash flow model",ISBLANK(F143)=TRUE,F$3="Public"),"FORMAT_S60",IF(AND(C143="STSS58",E143="Historical Default and Loss Performance Data location",ISBLANK(F143)=TRUE,F$3="Public"),"FORMAT_S37",IF(AND(E143="Sponsor LEI",ISBLANK(F143)=TRUE,ISBLANK(F$8)=TRUE),"FORMAT_LEI",IF(AND(E143="Originator LEI",ISBLANK(F143)=TRUE,ISBLANK(F$11)=TRUE),"FORMAT_LEI",IF(OR(T143="EMPTY",P143+1&lt;LEN(F143),AND(G142="{Confirmed/Unconfirmed/N/A}",S143="N/A",F142="N/A",F143&lt;&gt;"")),"FORMAT",IF(OR(AND(E143="Non-ABCP securitisation unique identifier",MID(F143,21,1)&lt;&gt;"N"),AND(E143="ABCP transaction unique identifier",MID(F143,21,1)&lt;&gt;"T"),AND(E143="ABCP programme unique identifier",MID(F143,21,1)&lt;&gt;"P")),"FORMAT_SEC_ID",IF(AND(E143="Underlying exposures classification",F143&lt;&gt;"residential mortgages",F143&lt;&gt;"commercial mortgages",F143&lt;&gt;"credit facilities provided to individuals for personal, family or household consumption purposes",F143&lt;&gt;"credit facilities, including loans and leases, provided to any type of enterprise or corporation",F143&lt;&gt;"auto loans/leases",F143&lt;&gt;"credit-card receivables",F143&lt;&gt;"trade receivables",F143&lt;&gt;"others"),"FORMAT_LIST",IF(AND(E143="Instrument code",LEN(F143)-LEN(SUBSTITUTE(F143,";",""))&lt;&gt;LEN(F142)-LEN(SUBSTITUTE(F142,";",""))),"FORMAT_;",IF(AND(E143="Sponsor country (if multiple countries)",LEN(F143)-LEN(SUBSTITUTE(F143,";",""))&lt;&gt;LEN(F$11)-LEN(SUBSTITUTE(F$11,";",""))),"FORMAT_;",IF(AND(E143="Sponsor country (if multiple countries)",ISBLANK(F143)=FALSE,LEN(F143)-LEN(SUBSTITUTE(F143,";",""))=0),"FORMAT_;",IF(AND(E143="Sponsor country (if multiple countries)",ISBLANK(F143)=TRUE,LEN(F$11)-LEN(SUBSTITUTE(F$11,";",""))&lt;&gt;0),"FORMAT_;",IF(AND(E143="Originator country  (if multiple countries)",LEN(F143)-LEN(SUBSTITUTE(F143,";",""))&lt;&gt;0,ISBLANK(F143)=FALSE,LEN(F143)-LEN(SUBSTITUTE(F143,";",""))&lt;&gt;LEN(F$8)-LEN(SUBSTITUTE(F$8,";",""))),"FORMAT_;",IF(AND(E143="Originator country  (if multiple countries)",ISBLANK(F143)=FALSE,LEN(F143)-LEN(SUBSTITUTE(F143,";",""))=0),"FORMAT_;",IF(AND(E143="Originator country  (if multiple countries)",ISBLANK(F143)=TRUE,LEN(F$8)-LEN(SUBSTITUTE(F$8,";",""))&lt;&gt;0),"FORMAT_;",IF(AND(E143="Original lender country (if multiple countries)",ISBLANK(F143)=FALSE,LEN(F143)-LEN(SUBSTITUTE(F143,";",""))&lt;&gt;0,LEN(F143)-LEN(SUBSTITUTE(F143,";",""))&lt;&gt;LEN(F$14)-LEN(SUBSTITUTE(F$14,";",""))),"FORMAT_;",IF(AND(E143="Original lender country (if multiple countries)",ISBLANK(F143)=TRUE,LEN(F$14)-LEN(SUBSTITUTE(F$14,";",""))&lt;&gt;0),"FORMAT_;",IF(AND(E143="Original lender country (if multiple countries)",ISBLANK(F143)=FALSE,LEN(F143)-LEN(SUBSTITUTE(F143,";",""))=0),"FORMAT_;",IF(OR(AND(E143="Designated Entity LEI",LEN(F143)&lt;&gt;20),AND(G143="{LEI}",LEN(F143)&lt;&gt;0,LEN(F143)&lt;20),AND(G143="{ISIN}",LEN(F143)&lt;&gt;0,LEN(F143)&lt;12),AND(LEN(F143)&lt;&gt;20,E143="Retaining entity LEI",ISBLANK(F143)=FALSE),AND(E143="Instrument ISIN",ISBLANK(F143)=FALSE,LEN(F143)&gt;0,LEN(F143)&lt;11),AND(D143="M",LEFT(G143,4)="{DAT",LEN(F143)&lt;&gt;10)),"FORMAT_LEN",IF(OR(AND(F143&lt;&gt;"",LEFT(G143,4)&lt;&gt;"{TEX",ISNUMBER(SUMPRODUCT(FIND(MID(F143,ROW(INDIRECT("1:"&amp;LEN(F143))),1),W143)))=FALSE),AND(F143&lt;&gt;"",LEFT(G143,4)&lt;&gt;"{TEX",ISERROR(SUMPRODUCT(SEARCH(MID(F143,ROW(INDIRECT("1:"&amp;LEN(TRIM(F143)))),1)," "&amp;W143&amp;CHAR(10)&amp;"""")))=TRUE)),"FORMAT_CHAR",IF(LEFT(G143,4)="{TEX","TEXT","UNK")))))))))))))))))))))))))</f>
        <v>UNK</v>
      </c>
      <c r="V143" s="127" t="b" cm="1">
        <f t="array" aca="1" ref="V143" ca="1">IF(OR(LEN(F143)&gt;P143+1),FALSE,IF(LEFT(G143,5)="{TEXT",TRUE,IF(AND(ISBLANK(F143)=FALSE,G143="{DATE_TEXT-YYYY-MM-DD}",LEN(F143)&lt;&gt;10),FALSE,IF(AND(ISBLANK(F143)=FALSE,ISNUMBER(SUMPRODUCT(SEARCH(MID(F143,ROW(INDIRECT("1:"&amp;LEN(TRIM(F143)))),1)," "&amp;W143&amp;CHAR(10)&amp;"""")))=FALSE),FALSE,TRUE))))</f>
        <v>1</v>
      </c>
      <c r="W143" s="128" t="str">
        <f>IF(G143="{Applicable/N/A}","N/Aplicable",IF(E143="Designated Entity LEI","ABCDEFGHIJKLMNOPQRSTUVWXYZ0123456789",IF(OR(G143="{ISIN}",G143="{LEI}"),";ABCDEFGHIJKLMNOPQRSTUVWXYZ0123456789",IF(G143="{Master Trust/Other}","Master TuOhe",IF(E143="Securitisation type","Privateublc",IF(LEFT(G143,4)="{CA_",Val!B$21,IF(G143="{COUNTRY_EU_LIST}"," ;abcdefghijklmnopqrstuvwxyzABCDEFGHIJKLMNOPQRSTUVWXYZ0123456789",IF(OR(G143="{NOTIFICATION ID}",G143="{SECURITISATION ID}"),Val!B$15,IF(G143="{COUNTRY_EU}"," ;abcdefghijklmnopqrstuvwxyzABCDEFGHIJKLMNOPQRSTUVWXYZ",IF(G143="{Confirmed/Unconfirmed}","ConfirmedUnc",IF(G143="{Confirmed/Unconfirmed/N/A}","Confirmed/UncNA",IF(LEFT(G143,4)="{DAT","0123456789-",IF(LEFT(G143,4)="{Y/N","YN",IF(OR(LEFT(G143,4)="{N/A",LEFT(G143,4)="{LIS",LEFT(G143,4)="{No ",LEFT(G143,4)="{SEC",LEFT(G143,4)="{Mas"),Val!B$20,IF(LEFT(G143,4)="{TEX",Val!B$21,IF(LEFT(G143,4)="{ALP",Val!B$20,IF(LEFT(G143,4)="{COU",Val!B$20)))))))))))))))))</f>
        <v>ConfirmedUnc</v>
      </c>
      <c r="X143" s="133"/>
      <c r="Y143" s="133"/>
      <c r="Z143" s="133"/>
      <c r="AA143" s="133"/>
      <c r="AB143" s="135"/>
      <c r="AC143" s="135"/>
      <c r="AD143" s="133"/>
      <c r="AE143" s="133"/>
      <c r="AF143" s="133"/>
      <c r="AG143" s="130" t="s">
        <v>933</v>
      </c>
      <c r="AH143" s="133"/>
      <c r="AI143" s="118"/>
      <c r="AJ143" s="133"/>
      <c r="AK143" s="76"/>
    </row>
    <row r="144" spans="1:37" s="2" customFormat="1" ht="120.75" x14ac:dyDescent="0.25">
      <c r="A144" s="15" t="s">
        <v>1293</v>
      </c>
      <c r="B144" s="16" t="s">
        <v>622</v>
      </c>
      <c r="C144" s="30" t="s">
        <v>592</v>
      </c>
      <c r="D144" s="31" t="s">
        <v>46</v>
      </c>
      <c r="E144" s="26" t="s">
        <v>600</v>
      </c>
      <c r="F144" s="63" t="s">
        <v>1507</v>
      </c>
      <c r="G144" s="110" t="s">
        <v>114</v>
      </c>
      <c r="H144" s="158"/>
      <c r="I144" s="89" t="s">
        <v>1336</v>
      </c>
      <c r="J144" s="148" t="s">
        <v>595</v>
      </c>
      <c r="K144" s="100" t="s">
        <v>596</v>
      </c>
      <c r="L144" s="146" t="s">
        <v>597</v>
      </c>
      <c r="M144" s="146" t="s">
        <v>171</v>
      </c>
      <c r="N144" s="164" t="s">
        <v>598</v>
      </c>
      <c r="O144" s="127">
        <f t="shared" ca="1" si="8"/>
        <v>1</v>
      </c>
      <c r="P144" s="127">
        <v>5000</v>
      </c>
      <c r="Q144" s="128" t="str">
        <f ca="1">IF(AND(E144="Last notification date",MONTH(TODAY())&gt;9,DAY(TODAY())&gt;9),YEAR(TODAY())&amp;"-"&amp;MONTH(TODAY())&amp;"-"&amp;DAY(TODAY()),IF(AND(E144="Last notification date",MONTH(TODAY())&lt;9,DAY(TODAY())&lt;10),YEAR(TODAY())&amp;"-0"&amp;MONTH(TODAY())&amp;"-0"&amp;DAY(TODAY()),IF(AND(E144="Last notification date",MONTH(TODAY())&gt;9,DAY(TODAY())&lt;10),YEAR(TODAY())&amp;"-"&amp;MONTH(TODAY())&amp;"-0"&amp;DAY(TODAY()),IF(AND(E144="Last notification date",MONTH(TODAY())&lt;10,DAY(TODAY())&gt;9),YEAR(TODAY())&amp;"-0"&amp;MONTH(TODAY())&amp;"-"&amp;DAY(TODAY()),IF(LEFT(G144,4)="{SEC","SEC ID",IF(LEFT(G144,4)="{DAT","DATE",IF(LEFT(G144,4)="{TEX",Val!B$21,IF(LEFT(G144,4)="{ALP",Val!B$20,IF(LEFT(G144,4)="{COU",Val!B$20,IF(OR(LEFT(G144,4)="{ISI",LEFT(G144,4)="{LEI"),Val!B$17,IF(OR(LEFT(G144,4)="{CA_",LEFT(G144,4)="{Mas",LEFT(G144,4)="{Y/N",LEFT(G144,4)="{No ",LEFT(G144,4)="{N/A",LEFT(G144,4)="{Con",LEFT(G144,4)="{LIS"),"LIST","")))))))))))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4" s="127">
        <f t="shared" si="9"/>
        <v>187</v>
      </c>
      <c r="S144" s="129"/>
      <c r="T144" s="127" t="str">
        <f t="shared" si="10"/>
        <v>UNK</v>
      </c>
      <c r="U144" s="127" t="str" cm="1">
        <f t="array" aca="1" ref="U144" ca="1">IF(AND(E144="Payment exemption explanation",ISBLANK(F144)=FALSE,F$77="Confirmed"),"FORMAT",IF(AND(E144="Historical Default and Loss Performance Data location",F$3="Public",ISBLANK(F144)=TRUE),"FORMAT",IF(AND(E143="Subject to severe clawback",F143="Y",ISBLANK(F144)=TRUE),"FORMAT",IF(AND(E143="Subject to severe clawback",F143="N",ISBLANK(F144)=FALSE),"FORMAT",IF(AND(OR(E144="Credit granting criteria supervision comment",E144="Credit granting criteria compliance comment"),ISBLANK(F144)=FALSE,OR(AND(F$34="N",E539="Originator (or original lender) is not a Credit institution"),AND(F$37="N",E$37="Originator (or original lender) is not a Credit institution"))),"FORMAT_S17",IF(AND(C144="STSS60",E144="Location of Liability cash flow model",ISBLANK(F144)=TRUE,F$3="Public"),"FORMAT_S60",IF(AND(C144="STSS58",E144="Historical Default and Loss Performance Data location",ISBLANK(F144)=TRUE,F$3="Public"),"FORMAT_S37",IF(AND(E144="Sponsor LEI",ISBLANK(F144)=TRUE,ISBLANK(F$8)=TRUE),"FORMAT_LEI",IF(AND(E144="Originator LEI",ISBLANK(F144)=TRUE,ISBLANK(F$11)=TRUE),"FORMAT_LEI",IF(OR(T144="EMPTY",P144+1&lt;LEN(F144),AND(G143="{Confirmed/Unconfirmed/N/A}",S144="N/A",F143="N/A",F144&lt;&gt;"")),"FORMAT",IF(OR(AND(E144="Non-ABCP securitisation unique identifier",MID(F144,21,1)&lt;&gt;"N"),AND(E144="ABCP transaction unique identifier",MID(F144,21,1)&lt;&gt;"T"),AND(E144="ABCP programme unique identifier",MID(F144,21,1)&lt;&gt;"P")),"FORMAT_SEC_ID",IF(AND(E144="Underlying exposures classification",F144&lt;&gt;"residential mortgages",F144&lt;&gt;"commercial mortgages",F144&lt;&gt;"credit facilities provided to individuals for personal, family or household consumption purposes",F144&lt;&gt;"credit facilities, including loans and leases, provided to any type of enterprise or corporation",F144&lt;&gt;"auto loans/leases",F144&lt;&gt;"credit-card receivables",F144&lt;&gt;"trade receivables",F144&lt;&gt;"others"),"FORMAT_LIST",IF(AND(E144="Instrument code",LEN(F144)-LEN(SUBSTITUTE(F144,";",""))&lt;&gt;LEN(F143)-LEN(SUBSTITUTE(F143,";",""))),"FORMAT_;",IF(AND(E144="Sponsor country (if multiple countries)",LEN(F144)-LEN(SUBSTITUTE(F144,";",""))&lt;&gt;LEN(F$11)-LEN(SUBSTITUTE(F$11,";",""))),"FORMAT_;",IF(AND(E144="Sponsor country (if multiple countries)",ISBLANK(F144)=FALSE,LEN(F144)-LEN(SUBSTITUTE(F144,";",""))=0),"FORMAT_;",IF(AND(E144="Sponsor country (if multiple countries)",ISBLANK(F144)=TRUE,LEN(F$11)-LEN(SUBSTITUTE(F$11,";",""))&lt;&gt;0),"FORMAT_;",IF(AND(E144="Originator country  (if multiple countries)",LEN(F144)-LEN(SUBSTITUTE(F144,";",""))&lt;&gt;0,ISBLANK(F144)=FALSE,LEN(F144)-LEN(SUBSTITUTE(F144,";",""))&lt;&gt;LEN(F$8)-LEN(SUBSTITUTE(F$8,";",""))),"FORMAT_;",IF(AND(E144="Originator country  (if multiple countries)",ISBLANK(F144)=FALSE,LEN(F144)-LEN(SUBSTITUTE(F144,";",""))=0),"FORMAT_;",IF(AND(E144="Originator country  (if multiple countries)",ISBLANK(F144)=TRUE,LEN(F$8)-LEN(SUBSTITUTE(F$8,";",""))&lt;&gt;0),"FORMAT_;",IF(AND(E144="Original lender country (if multiple countries)",ISBLANK(F144)=FALSE,LEN(F144)-LEN(SUBSTITUTE(F144,";",""))&lt;&gt;0,LEN(F144)-LEN(SUBSTITUTE(F144,";",""))&lt;&gt;LEN(F$14)-LEN(SUBSTITUTE(F$14,";",""))),"FORMAT_;",IF(AND(E144="Original lender country (if multiple countries)",ISBLANK(F144)=TRUE,LEN(F$14)-LEN(SUBSTITUTE(F$14,";",""))&lt;&gt;0),"FORMAT_;",IF(AND(E144="Original lender country (if multiple countries)",ISBLANK(F144)=FALSE,LEN(F144)-LEN(SUBSTITUTE(F144,";",""))=0),"FORMAT_;",IF(OR(AND(E144="Designated Entity LEI",LEN(F144)&lt;&gt;20),AND(G144="{LEI}",LEN(F144)&lt;&gt;0,LEN(F144)&lt;20),AND(G144="{ISIN}",LEN(F144)&lt;&gt;0,LEN(F144)&lt;12),AND(LEN(F144)&lt;&gt;20,E144="Retaining entity LEI",ISBLANK(F144)=FALSE),AND(E144="Instrument ISIN",ISBLANK(F144)=FALSE,LEN(F144)&gt;0,LEN(F144)&lt;11),AND(D144="M",LEFT(G144,4)="{DAT",LEN(F144)&lt;&gt;10)),"FORMAT_LEN",IF(OR(AND(F144&lt;&gt;"",LEFT(G144,4)&lt;&gt;"{TEX",ISNUMBER(SUMPRODUCT(FIND(MID(F144,ROW(INDIRECT("1:"&amp;LEN(F144))),1),W144)))=FALSE),AND(F144&lt;&gt;"",LEFT(G144,4)&lt;&gt;"{TEX",ISERROR(SUMPRODUCT(SEARCH(MID(F144,ROW(INDIRECT("1:"&amp;LEN(TRIM(F144)))),1)," "&amp;W144&amp;CHAR(10)&amp;"""")))=TRUE)),"FORMAT_CHAR",IF(LEFT(G144,4)="{TEX","TEXT","UNK")))))))))))))))))))))))))</f>
        <v>TEXT</v>
      </c>
      <c r="V144" s="127" t="b" cm="1">
        <f t="array" aca="1" ref="V144" ca="1">IF(OR(LEN(F144)&gt;P144+1),FALSE,IF(LEFT(G144,5)="{TEXT",TRUE,IF(AND(ISBLANK(F144)=FALSE,G144="{DATE_TEXT-YYYY-MM-DD}",LEN(F144)&lt;&gt;10),FALSE,IF(AND(ISBLANK(F144)=FALSE,ISNUMBER(SUMPRODUCT(SEARCH(MID(F144,ROW(INDIRECT("1:"&amp;LEN(TRIM(F144)))),1)," "&amp;W144&amp;CHAR(10)&amp;"""")))=FALSE),FALSE,TRUE))))</f>
        <v>1</v>
      </c>
      <c r="W144" s="128" t="str">
        <f>IF(G144="{Applicable/N/A}","N/Aplicable",IF(E144="Designated Entity LEI","ABCDEFGHIJKLMNOPQRSTUVWXYZ0123456789",IF(OR(G144="{ISIN}",G144="{LEI}"),";ABCDEFGHIJKLMNOPQRSTUVWXYZ0123456789",IF(G144="{Master Trust/Other}","Master TuOhe",IF(E144="Securitisation type","Privateublc",IF(LEFT(G144,4)="{CA_",Val!B$21,IF(G144="{COUNTRY_EU_LIST}"," ;abcdefghijklmnopqrstuvwxyzABCDEFGHIJKLMNOPQRSTUVWXYZ0123456789",IF(OR(G144="{NOTIFICATION ID}",G144="{SECURITISATION ID}"),Val!B$15,IF(G144="{COUNTRY_EU}"," ;abcdefghijklmnopqrstuvwxyzABCDEFGHIJKLMNOPQRSTUVWXYZ",IF(G144="{Confirmed/Unconfirmed}","ConfirmedUnc",IF(G144="{Confirmed/Unconfirmed/N/A}","Confirmed/UncNA",IF(LEFT(G144,4)="{DAT","0123456789-",IF(LEFT(G144,4)="{Y/N","YN",IF(OR(LEFT(G144,4)="{N/A",LEFT(G144,4)="{LIS",LEFT(G144,4)="{No ",LEFT(G144,4)="{SEC",LEFT(G144,4)="{Mas"),Val!B$20,IF(LEFT(G144,4)="{TEX",Val!B$21,IF(LEFT(G144,4)="{ALP",Val!B$20,IF(LEFT(G144,4)="{COU",Val!B$20)))))))))))))))))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4" s="133"/>
      <c r="Y144" s="133"/>
      <c r="Z144" s="133"/>
      <c r="AA144" s="133"/>
      <c r="AB144" s="135"/>
      <c r="AC144" s="135"/>
      <c r="AD144" s="133"/>
      <c r="AE144" s="133"/>
      <c r="AF144" s="133"/>
      <c r="AG144" s="130" t="s">
        <v>935</v>
      </c>
      <c r="AH144" s="133"/>
      <c r="AI144" s="118"/>
      <c r="AJ144" s="133"/>
      <c r="AK144" s="76"/>
    </row>
    <row r="145" spans="1:37" s="2" customFormat="1" ht="150" x14ac:dyDescent="0.25">
      <c r="A145" s="15" t="s">
        <v>1294</v>
      </c>
      <c r="B145" s="16" t="s">
        <v>629</v>
      </c>
      <c r="C145" s="20" t="s">
        <v>602</v>
      </c>
      <c r="D145" s="21" t="s">
        <v>52</v>
      </c>
      <c r="E145" s="22" t="s">
        <v>603</v>
      </c>
      <c r="F145" s="59" t="s">
        <v>175</v>
      </c>
      <c r="G145" s="60" t="s">
        <v>190</v>
      </c>
      <c r="H145" s="156" t="s">
        <v>604</v>
      </c>
      <c r="I145" s="94" t="s">
        <v>1386</v>
      </c>
      <c r="J145" s="137" t="s">
        <v>605</v>
      </c>
      <c r="K145" s="139" t="s">
        <v>606</v>
      </c>
      <c r="L145" s="139" t="s">
        <v>607</v>
      </c>
      <c r="M145" s="139" t="s">
        <v>171</v>
      </c>
      <c r="N145" s="141" t="s">
        <v>579</v>
      </c>
      <c r="O145" s="127">
        <f t="shared" ca="1" si="8"/>
        <v>1</v>
      </c>
      <c r="P145" s="127">
        <v>12</v>
      </c>
      <c r="Q145" s="128" t="str">
        <f ca="1">IF(AND(E145="Last notification date",MONTH(TODAY())&gt;9,DAY(TODAY())&gt;9),YEAR(TODAY())&amp;"-"&amp;MONTH(TODAY())&amp;"-"&amp;DAY(TODAY()),IF(AND(E145="Last notification date",MONTH(TODAY())&lt;9,DAY(TODAY())&lt;10),YEAR(TODAY())&amp;"-0"&amp;MONTH(TODAY())&amp;"-0"&amp;DAY(TODAY()),IF(AND(E145="Last notification date",MONTH(TODAY())&gt;9,DAY(TODAY())&lt;10),YEAR(TODAY())&amp;"-"&amp;MONTH(TODAY())&amp;"-0"&amp;DAY(TODAY()),IF(AND(E145="Last notification date",MONTH(TODAY())&lt;10,DAY(TODAY())&gt;9),YEAR(TODAY())&amp;"-0"&amp;MONTH(TODAY())&amp;"-"&amp;DAY(TODAY()),IF(LEFT(G145,4)="{SEC","SEC ID",IF(LEFT(G145,4)="{DAT","DATE",IF(LEFT(G145,4)="{TEX",Val!B$21,IF(LEFT(G145,4)="{ALP",Val!B$20,IF(LEFT(G145,4)="{COU",Val!B$20,IF(OR(LEFT(G145,4)="{ISI",LEFT(G145,4)="{LEI"),Val!B$17,IF(OR(LEFT(G145,4)="{CA_",LEFT(G145,4)="{Mas",LEFT(G145,4)="{Y/N",LEFT(G145,4)="{No ",LEFT(G145,4)="{N/A",LEFT(G145,4)="{Con",LEFT(G145,4)="{LIS"),"LIST","")))))))))))</f>
        <v>LIST</v>
      </c>
      <c r="R145" s="127">
        <f t="shared" si="9"/>
        <v>9</v>
      </c>
      <c r="S145" s="129"/>
      <c r="T145" s="127" t="str">
        <f t="shared" si="10"/>
        <v>UNK</v>
      </c>
      <c r="U145" s="127" t="str" cm="1">
        <f t="array" aca="1" ref="U145" ca="1">IF(AND(E145="Payment exemption explanation",ISBLANK(F145)=FALSE,F$77="Confirmed"),"FORMAT",IF(AND(E145="Historical Default and Loss Performance Data location",F$3="Public",ISBLANK(F145)=TRUE),"FORMAT",IF(AND(E144="Subject to severe clawback",F144="Y",ISBLANK(F145)=TRUE),"FORMAT",IF(AND(E144="Subject to severe clawback",F144="N",ISBLANK(F145)=FALSE),"FORMAT",IF(AND(OR(E145="Credit granting criteria supervision comment",E145="Credit granting criteria compliance comment"),ISBLANK(F145)=FALSE,OR(AND(F$34="N",E540="Originator (or original lender) is not a Credit institution"),AND(F$37="N",E$37="Originator (or original lender) is not a Credit institution"))),"FORMAT_S17",IF(AND(C145="STSS60",E145="Location of Liability cash flow model",ISBLANK(F145)=TRUE,F$3="Public"),"FORMAT_S60",IF(AND(C145="STSS58",E145="Historical Default and Loss Performance Data location",ISBLANK(F145)=TRUE,F$3="Public"),"FORMAT_S37",IF(AND(E145="Sponsor LEI",ISBLANK(F145)=TRUE,ISBLANK(F$8)=TRUE),"FORMAT_LEI",IF(AND(E145="Originator LEI",ISBLANK(F145)=TRUE,ISBLANK(F$11)=TRUE),"FORMAT_LEI",IF(OR(T145="EMPTY",P145+1&lt;LEN(F145),AND(G144="{Confirmed/Unconfirmed/N/A}",S145="N/A",F144="N/A",F145&lt;&gt;"")),"FORMAT",IF(OR(AND(E145="Non-ABCP securitisation unique identifier",MID(F145,21,1)&lt;&gt;"N"),AND(E145="ABCP transaction unique identifier",MID(F145,21,1)&lt;&gt;"T"),AND(E145="ABCP programme unique identifier",MID(F145,21,1)&lt;&gt;"P")),"FORMAT_SEC_ID",IF(AND(E145="Underlying exposures classification",F145&lt;&gt;"residential mortgages",F145&lt;&gt;"commercial mortgages",F145&lt;&gt;"credit facilities provided to individuals for personal, family or household consumption purposes",F145&lt;&gt;"credit facilities, including loans and leases, provided to any type of enterprise or corporation",F145&lt;&gt;"auto loans/leases",F145&lt;&gt;"credit-card receivables",F145&lt;&gt;"trade receivables",F145&lt;&gt;"others"),"FORMAT_LIST",IF(AND(E145="Instrument code",LEN(F145)-LEN(SUBSTITUTE(F145,";",""))&lt;&gt;LEN(F144)-LEN(SUBSTITUTE(F144,";",""))),"FORMAT_;",IF(AND(E145="Sponsor country (if multiple countries)",LEN(F145)-LEN(SUBSTITUTE(F145,";",""))&lt;&gt;LEN(F$11)-LEN(SUBSTITUTE(F$11,";",""))),"FORMAT_;",IF(AND(E145="Sponsor country (if multiple countries)",ISBLANK(F145)=FALSE,LEN(F145)-LEN(SUBSTITUTE(F145,";",""))=0),"FORMAT_;",IF(AND(E145="Sponsor country (if multiple countries)",ISBLANK(F145)=TRUE,LEN(F$11)-LEN(SUBSTITUTE(F$11,";",""))&lt;&gt;0),"FORMAT_;",IF(AND(E145="Originator country  (if multiple countries)",LEN(F145)-LEN(SUBSTITUTE(F145,";",""))&lt;&gt;0,ISBLANK(F145)=FALSE,LEN(F145)-LEN(SUBSTITUTE(F145,";",""))&lt;&gt;LEN(F$8)-LEN(SUBSTITUTE(F$8,";",""))),"FORMAT_;",IF(AND(E145="Originator country  (if multiple countries)",ISBLANK(F145)=FALSE,LEN(F145)-LEN(SUBSTITUTE(F145,";",""))=0),"FORMAT_;",IF(AND(E145="Originator country  (if multiple countries)",ISBLANK(F145)=TRUE,LEN(F$8)-LEN(SUBSTITUTE(F$8,";",""))&lt;&gt;0),"FORMAT_;",IF(AND(E145="Original lender country (if multiple countries)",ISBLANK(F145)=FALSE,LEN(F145)-LEN(SUBSTITUTE(F145,";",""))&lt;&gt;0,LEN(F145)-LEN(SUBSTITUTE(F145,";",""))&lt;&gt;LEN(F$14)-LEN(SUBSTITUTE(F$14,";",""))),"FORMAT_;",IF(AND(E145="Original lender country (if multiple countries)",ISBLANK(F145)=TRUE,LEN(F$14)-LEN(SUBSTITUTE(F$14,";",""))&lt;&gt;0),"FORMAT_;",IF(AND(E145="Original lender country (if multiple countries)",ISBLANK(F145)=FALSE,LEN(F145)-LEN(SUBSTITUTE(F145,";",""))=0),"FORMAT_;",IF(OR(AND(E145="Designated Entity LEI",LEN(F145)&lt;&gt;20),AND(G145="{LEI}",LEN(F145)&lt;&gt;0,LEN(F145)&lt;20),AND(G145="{ISIN}",LEN(F145)&lt;&gt;0,LEN(F145)&lt;12),AND(LEN(F145)&lt;&gt;20,E145="Retaining entity LEI",ISBLANK(F145)=FALSE),AND(E145="Instrument ISIN",ISBLANK(F145)=FALSE,LEN(F145)&gt;0,LEN(F145)&lt;11),AND(D145="M",LEFT(G145,4)="{DAT",LEN(F145)&lt;&gt;10)),"FORMAT_LEN",IF(OR(AND(F145&lt;&gt;"",LEFT(G145,4)&lt;&gt;"{TEX",ISNUMBER(SUMPRODUCT(FIND(MID(F145,ROW(INDIRECT("1:"&amp;LEN(F145))),1),W145)))=FALSE),AND(F145&lt;&gt;"",LEFT(G145,4)&lt;&gt;"{TEX",ISERROR(SUMPRODUCT(SEARCH(MID(F145,ROW(INDIRECT("1:"&amp;LEN(TRIM(F145)))),1)," "&amp;W145&amp;CHAR(10)&amp;"""")))=TRUE)),"FORMAT_CHAR",IF(LEFT(G145,4)="{TEX","TEXT","UNK")))))))))))))))))))))))))</f>
        <v>UNK</v>
      </c>
      <c r="V145" s="127" t="b" cm="1">
        <f t="array" aca="1" ref="V145" ca="1">IF(OR(LEN(F145)&gt;P145+1),FALSE,IF(LEFT(G145,5)="{TEXT",TRUE,IF(AND(ISBLANK(F145)=FALSE,G145="{DATE_TEXT-YYYY-MM-DD}",LEN(F145)&lt;&gt;10),FALSE,IF(AND(ISBLANK(F145)=FALSE,ISNUMBER(SUMPRODUCT(SEARCH(MID(F145,ROW(INDIRECT("1:"&amp;LEN(TRIM(F145)))),1)," "&amp;W145&amp;CHAR(10)&amp;"""")))=FALSE),FALSE,TRUE))))</f>
        <v>1</v>
      </c>
      <c r="W145" s="128" t="str">
        <f>IF(G145="{Applicable/N/A}","N/Aplicable",IF(E145="Designated Entity LEI","ABCDEFGHIJKLMNOPQRSTUVWXYZ0123456789",IF(OR(G145="{ISIN}",G145="{LEI}"),";ABCDEFGHIJKLMNOPQRSTUVWXYZ0123456789",IF(G145="{Master Trust/Other}","Master TuOhe",IF(E145="Securitisation type","Privateublc",IF(LEFT(G145,4)="{CA_",Val!B$21,IF(G145="{COUNTRY_EU_LIST}"," ;abcdefghijklmnopqrstuvwxyzABCDEFGHIJKLMNOPQRSTUVWXYZ0123456789",IF(OR(G145="{NOTIFICATION ID}",G145="{SECURITISATION ID}"),Val!B$15,IF(G145="{COUNTRY_EU}"," ;abcdefghijklmnopqrstuvwxyzABCDEFGHIJKLMNOPQRSTUVWXYZ",IF(G145="{Confirmed/Unconfirmed}","ConfirmedUnc",IF(G145="{Confirmed/Unconfirmed/N/A}","Confirmed/UncNA",IF(LEFT(G145,4)="{DAT","0123456789-",IF(LEFT(G145,4)="{Y/N","YN",IF(OR(LEFT(G145,4)="{N/A",LEFT(G145,4)="{LIS",LEFT(G145,4)="{No ",LEFT(G145,4)="{SEC",LEFT(G145,4)="{Mas"),Val!B$20,IF(LEFT(G145,4)="{TEX",Val!B$21,IF(LEFT(G145,4)="{ALP",Val!B$20,IF(LEFT(G145,4)="{COU",Val!B$20)))))))))))))))))</f>
        <v>ConfirmedUnc</v>
      </c>
      <c r="X145" s="133"/>
      <c r="Y145" s="133"/>
      <c r="Z145" s="133"/>
      <c r="AA145" s="133"/>
      <c r="AB145" s="135"/>
      <c r="AC145" s="135"/>
      <c r="AD145" s="133"/>
      <c r="AE145" s="133"/>
      <c r="AF145" s="133"/>
      <c r="AG145" s="130" t="s">
        <v>946</v>
      </c>
      <c r="AH145" s="133"/>
      <c r="AI145" s="118"/>
      <c r="AJ145" s="133"/>
      <c r="AK145" s="76"/>
    </row>
    <row r="146" spans="1:37" s="2" customFormat="1" ht="135" x14ac:dyDescent="0.25">
      <c r="A146" s="15" t="s">
        <v>1295</v>
      </c>
      <c r="B146" s="16" t="s">
        <v>630</v>
      </c>
      <c r="C146" s="30" t="s">
        <v>602</v>
      </c>
      <c r="D146" s="31" t="s">
        <v>46</v>
      </c>
      <c r="E146" s="26" t="s">
        <v>609</v>
      </c>
      <c r="F146" s="63" t="s">
        <v>1483</v>
      </c>
      <c r="G146" s="110" t="s">
        <v>114</v>
      </c>
      <c r="H146" s="158"/>
      <c r="I146" s="89" t="s">
        <v>1336</v>
      </c>
      <c r="J146" s="147" t="s">
        <v>605</v>
      </c>
      <c r="K146" s="149"/>
      <c r="L146" s="149" t="s">
        <v>607</v>
      </c>
      <c r="M146" s="149" t="s">
        <v>171</v>
      </c>
      <c r="N146" s="165" t="s">
        <v>579</v>
      </c>
      <c r="O146" s="127">
        <f t="shared" ca="1" si="8"/>
        <v>1</v>
      </c>
      <c r="P146" s="127">
        <v>5000</v>
      </c>
      <c r="Q146" s="128" t="str">
        <f ca="1">IF(AND(E146="Last notification date",MONTH(TODAY())&gt;9,DAY(TODAY())&gt;9),YEAR(TODAY())&amp;"-"&amp;MONTH(TODAY())&amp;"-"&amp;DAY(TODAY()),IF(AND(E146="Last notification date",MONTH(TODAY())&lt;9,DAY(TODAY())&lt;10),YEAR(TODAY())&amp;"-0"&amp;MONTH(TODAY())&amp;"-0"&amp;DAY(TODAY()),IF(AND(E146="Last notification date",MONTH(TODAY())&gt;9,DAY(TODAY())&lt;10),YEAR(TODAY())&amp;"-"&amp;MONTH(TODAY())&amp;"-0"&amp;DAY(TODAY()),IF(AND(E146="Last notification date",MONTH(TODAY())&lt;10,DAY(TODAY())&gt;9),YEAR(TODAY())&amp;"-0"&amp;MONTH(TODAY())&amp;"-"&amp;DAY(TODAY()),IF(LEFT(G146,4)="{SEC","SEC ID",IF(LEFT(G146,4)="{DAT","DATE",IF(LEFT(G146,4)="{TEX",Val!B$21,IF(LEFT(G146,4)="{ALP",Val!B$20,IF(LEFT(G146,4)="{COU",Val!B$20,IF(OR(LEFT(G146,4)="{ISI",LEFT(G146,4)="{LEI"),Val!B$17,IF(OR(LEFT(G146,4)="{CA_",LEFT(G146,4)="{Mas",LEFT(G146,4)="{Y/N",LEFT(G146,4)="{No ",LEFT(G146,4)="{N/A",LEFT(G146,4)="{Con",LEFT(G146,4)="{LIS"),"LIST","")))))))))))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6" s="127">
        <f t="shared" si="9"/>
        <v>310</v>
      </c>
      <c r="S146" s="129"/>
      <c r="T146" s="127" t="str">
        <f t="shared" si="10"/>
        <v>UNK</v>
      </c>
      <c r="U146" s="127" t="str" cm="1">
        <f t="array" aca="1" ref="U146" ca="1">IF(AND(E146="Payment exemption explanation",ISBLANK(F146)=FALSE,F$77="Confirmed"),"FORMAT",IF(AND(E146="Historical Default and Loss Performance Data location",F$3="Public",ISBLANK(F146)=TRUE),"FORMAT",IF(AND(E145="Subject to severe clawback",F145="Y",ISBLANK(F146)=TRUE),"FORMAT",IF(AND(E145="Subject to severe clawback",F145="N",ISBLANK(F146)=FALSE),"FORMAT",IF(AND(OR(E146="Credit granting criteria supervision comment",E146="Credit granting criteria compliance comment"),ISBLANK(F146)=FALSE,OR(AND(F$34="N",E541="Originator (or original lender) is not a Credit institution"),AND(F$37="N",E$37="Originator (or original lender) is not a Credit institution"))),"FORMAT_S17",IF(AND(C146="STSS60",E146="Location of Liability cash flow model",ISBLANK(F146)=TRUE,F$3="Public"),"FORMAT_S60",IF(AND(C146="STSS58",E146="Historical Default and Loss Performance Data location",ISBLANK(F146)=TRUE,F$3="Public"),"FORMAT_S37",IF(AND(E146="Sponsor LEI",ISBLANK(F146)=TRUE,ISBLANK(F$8)=TRUE),"FORMAT_LEI",IF(AND(E146="Originator LEI",ISBLANK(F146)=TRUE,ISBLANK(F$11)=TRUE),"FORMAT_LEI",IF(OR(T146="EMPTY",P146+1&lt;LEN(F146),AND(G145="{Confirmed/Unconfirmed/N/A}",S146="N/A",F145="N/A",F146&lt;&gt;"")),"FORMAT",IF(OR(AND(E146="Non-ABCP securitisation unique identifier",MID(F146,21,1)&lt;&gt;"N"),AND(E146="ABCP transaction unique identifier",MID(F146,21,1)&lt;&gt;"T"),AND(E146="ABCP programme unique identifier",MID(F146,21,1)&lt;&gt;"P")),"FORMAT_SEC_ID",IF(AND(E146="Underlying exposures classification",F146&lt;&gt;"residential mortgages",F146&lt;&gt;"commercial mortgages",F146&lt;&gt;"credit facilities provided to individuals for personal, family or household consumption purposes",F146&lt;&gt;"credit facilities, including loans and leases, provided to any type of enterprise or corporation",F146&lt;&gt;"auto loans/leases",F146&lt;&gt;"credit-card receivables",F146&lt;&gt;"trade receivables",F146&lt;&gt;"others"),"FORMAT_LIST",IF(AND(E146="Instrument code",LEN(F146)-LEN(SUBSTITUTE(F146,";",""))&lt;&gt;LEN(F145)-LEN(SUBSTITUTE(F145,";",""))),"FORMAT_;",IF(AND(E146="Sponsor country (if multiple countries)",LEN(F146)-LEN(SUBSTITUTE(F146,";",""))&lt;&gt;LEN(F$11)-LEN(SUBSTITUTE(F$11,";",""))),"FORMAT_;",IF(AND(E146="Sponsor country (if multiple countries)",ISBLANK(F146)=FALSE,LEN(F146)-LEN(SUBSTITUTE(F146,";",""))=0),"FORMAT_;",IF(AND(E146="Sponsor country (if multiple countries)",ISBLANK(F146)=TRUE,LEN(F$11)-LEN(SUBSTITUTE(F$11,";",""))&lt;&gt;0),"FORMAT_;",IF(AND(E146="Originator country  (if multiple countries)",LEN(F146)-LEN(SUBSTITUTE(F146,";",""))&lt;&gt;0,ISBLANK(F146)=FALSE,LEN(F146)-LEN(SUBSTITUTE(F146,";",""))&lt;&gt;LEN(F$8)-LEN(SUBSTITUTE(F$8,";",""))),"FORMAT_;",IF(AND(E146="Originator country  (if multiple countries)",ISBLANK(F146)=FALSE,LEN(F146)-LEN(SUBSTITUTE(F146,";",""))=0),"FORMAT_;",IF(AND(E146="Originator country  (if multiple countries)",ISBLANK(F146)=TRUE,LEN(F$8)-LEN(SUBSTITUTE(F$8,";",""))&lt;&gt;0),"FORMAT_;",IF(AND(E146="Original lender country (if multiple countries)",ISBLANK(F146)=FALSE,LEN(F146)-LEN(SUBSTITUTE(F146,";",""))&lt;&gt;0,LEN(F146)-LEN(SUBSTITUTE(F146,";",""))&lt;&gt;LEN(F$14)-LEN(SUBSTITUTE(F$14,";",""))),"FORMAT_;",IF(AND(E146="Original lender country (if multiple countries)",ISBLANK(F146)=TRUE,LEN(F$14)-LEN(SUBSTITUTE(F$14,";",""))&lt;&gt;0),"FORMAT_;",IF(AND(E146="Original lender country (if multiple countries)",ISBLANK(F146)=FALSE,LEN(F146)-LEN(SUBSTITUTE(F146,";",""))=0),"FORMAT_;",IF(OR(AND(E146="Designated Entity LEI",LEN(F146)&lt;&gt;20),AND(G146="{LEI}",LEN(F146)&lt;&gt;0,LEN(F146)&lt;20),AND(G146="{ISIN}",LEN(F146)&lt;&gt;0,LEN(F146)&lt;12),AND(LEN(F146)&lt;&gt;20,E146="Retaining entity LEI",ISBLANK(F146)=FALSE),AND(E146="Instrument ISIN",ISBLANK(F146)=FALSE,LEN(F146)&gt;0,LEN(F146)&lt;11),AND(D146="M",LEFT(G146,4)="{DAT",LEN(F146)&lt;&gt;10)),"FORMAT_LEN",IF(OR(AND(F146&lt;&gt;"",LEFT(G146,4)&lt;&gt;"{TEX",ISNUMBER(SUMPRODUCT(FIND(MID(F146,ROW(INDIRECT("1:"&amp;LEN(F146))),1),W146)))=FALSE),AND(F146&lt;&gt;"",LEFT(G146,4)&lt;&gt;"{TEX",ISERROR(SUMPRODUCT(SEARCH(MID(F146,ROW(INDIRECT("1:"&amp;LEN(TRIM(F146)))),1)," "&amp;W146&amp;CHAR(10)&amp;"""")))=TRUE)),"FORMAT_CHAR",IF(LEFT(G146,4)="{TEX","TEXT","UNK")))))))))))))))))))))))))</f>
        <v>TEXT</v>
      </c>
      <c r="V146" s="127" t="b" cm="1">
        <f t="array" aca="1" ref="V146" ca="1">IF(OR(LEN(F146)&gt;P146+1),FALSE,IF(LEFT(G146,5)="{TEXT",TRUE,IF(AND(ISBLANK(F146)=FALSE,G146="{DATE_TEXT-YYYY-MM-DD}",LEN(F146)&lt;&gt;10),FALSE,IF(AND(ISBLANK(F146)=FALSE,ISNUMBER(SUMPRODUCT(SEARCH(MID(F146,ROW(INDIRECT("1:"&amp;LEN(TRIM(F146)))),1)," "&amp;W146&amp;CHAR(10)&amp;"""")))=FALSE),FALSE,TRUE))))</f>
        <v>1</v>
      </c>
      <c r="W146" s="128" t="str">
        <f>IF(G146="{Applicable/N/A}","N/Aplicable",IF(E146="Designated Entity LEI","ABCDEFGHIJKLMNOPQRSTUVWXYZ0123456789",IF(OR(G146="{ISIN}",G146="{LEI}"),";ABCDEFGHIJKLMNOPQRSTUVWXYZ0123456789",IF(G146="{Master Trust/Other}","Master TuOhe",IF(E146="Securitisation type","Privateublc",IF(LEFT(G146,4)="{CA_",Val!B$21,IF(G146="{COUNTRY_EU_LIST}"," ;abcdefghijklmnopqrstuvwxyzABCDEFGHIJKLMNOPQRSTUVWXYZ0123456789",IF(OR(G146="{NOTIFICATION ID}",G146="{SECURITISATION ID}"),Val!B$15,IF(G146="{COUNTRY_EU}"," ;abcdefghijklmnopqrstuvwxyzABCDEFGHIJKLMNOPQRSTUVWXYZ",IF(G146="{Confirmed/Unconfirmed}","ConfirmedUnc",IF(G146="{Confirmed/Unconfirmed/N/A}","Confirmed/UncNA",IF(LEFT(G146,4)="{DAT","0123456789-",IF(LEFT(G146,4)="{Y/N","YN",IF(OR(LEFT(G146,4)="{N/A",LEFT(G146,4)="{LIS",LEFT(G146,4)="{No ",LEFT(G146,4)="{SEC",LEFT(G146,4)="{Mas"),Val!B$20,IF(LEFT(G146,4)="{TEX",Val!B$21,IF(LEFT(G146,4)="{ALP",Val!B$20,IF(LEFT(G146,4)="{COU",Val!B$20)))))))))))))))))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6" s="133"/>
      <c r="Y146" s="133"/>
      <c r="Z146" s="133"/>
      <c r="AA146" s="133"/>
      <c r="AB146" s="135"/>
      <c r="AC146" s="135"/>
      <c r="AD146" s="133"/>
      <c r="AE146" s="133"/>
      <c r="AF146" s="133"/>
      <c r="AG146" s="130" t="s">
        <v>941</v>
      </c>
      <c r="AH146" s="133"/>
      <c r="AI146" s="118"/>
      <c r="AJ146" s="133"/>
      <c r="AK146" s="76"/>
    </row>
    <row r="147" spans="1:37" s="2" customFormat="1" ht="100.5" customHeight="1" x14ac:dyDescent="0.25">
      <c r="A147" s="15" t="s">
        <v>1296</v>
      </c>
      <c r="B147" s="16" t="s">
        <v>633</v>
      </c>
      <c r="C147" s="17" t="s">
        <v>602</v>
      </c>
      <c r="D147" s="18" t="s">
        <v>62</v>
      </c>
      <c r="E147" s="23" t="s">
        <v>611</v>
      </c>
      <c r="F147" s="61" t="s">
        <v>1484</v>
      </c>
      <c r="G147" s="109" t="s">
        <v>612</v>
      </c>
      <c r="H147" s="43" t="s">
        <v>1387</v>
      </c>
      <c r="I147" s="89" t="s">
        <v>1401</v>
      </c>
      <c r="J147" s="148" t="s">
        <v>605</v>
      </c>
      <c r="K147" s="146"/>
      <c r="L147" s="146" t="s">
        <v>607</v>
      </c>
      <c r="M147" s="146" t="s">
        <v>171</v>
      </c>
      <c r="N147" s="164" t="s">
        <v>579</v>
      </c>
      <c r="O147" s="127">
        <f t="shared" ca="1" si="8"/>
        <v>1</v>
      </c>
      <c r="P147" s="127">
        <v>1000</v>
      </c>
      <c r="Q147" s="128" t="str">
        <f ca="1">IF(AND(E147="Last notification date",MONTH(TODAY())&gt;9,DAY(TODAY())&gt;9),YEAR(TODAY())&amp;"-"&amp;MONTH(TODAY())&amp;"-"&amp;DAY(TODAY()),IF(AND(E147="Last notification date",MONTH(TODAY())&lt;9,DAY(TODAY())&lt;10),YEAR(TODAY())&amp;"-0"&amp;MONTH(TODAY())&amp;"-0"&amp;DAY(TODAY()),IF(AND(E147="Last notification date",MONTH(TODAY())&gt;9,DAY(TODAY())&lt;10),YEAR(TODAY())&amp;"-"&amp;MONTH(TODAY())&amp;"-0"&amp;DAY(TODAY()),IF(AND(E147="Last notification date",MONTH(TODAY())&lt;10,DAY(TODAY())&gt;9),YEAR(TODAY())&amp;"-0"&amp;MONTH(TODAY())&amp;"-"&amp;DAY(TODAY()),IF(LEFT(G147,4)="{SEC","SEC ID",IF(LEFT(G147,4)="{DAT","DATE",IF(LEFT(G147,4)="{TEX",Val!B$21,IF(LEFT(G147,4)="{ALP",Val!B$20,IF(LEFT(G147,4)="{COU",Val!B$20,IF(OR(LEFT(G147,4)="{ISI",LEFT(G147,4)="{LEI"),Val!B$17,IF(OR(LEFT(G147,4)="{CA_",LEFT(G147,4)="{Mas",LEFT(G147,4)="{Y/N",LEFT(G147,4)="{No ",LEFT(G147,4)="{N/A",LEFT(G147,4)="{Con",LEFT(G147,4)="{LIS"),"LIST","")))))))))))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7" s="127">
        <f t="shared" si="9"/>
        <v>311</v>
      </c>
      <c r="S147" s="129"/>
      <c r="T147" s="127" t="str">
        <f t="shared" si="10"/>
        <v>UNK</v>
      </c>
      <c r="U147" s="127" t="str" cm="1">
        <f t="array" aca="1" ref="U147" ca="1">IF(AND(E147="Payment exemption explanation",ISBLANK(F147)=FALSE,F$77="Confirmed"),"FORMAT",IF(AND(E147="Historical Default and Loss Performance Data location",F$3="Public",ISBLANK(F147)=TRUE),"FORMAT",IF(AND(E146="Subject to severe clawback",F146="Y",ISBLANK(F147)=TRUE),"FORMAT",IF(AND(E146="Subject to severe clawback",F146="N",ISBLANK(F147)=FALSE),"FORMAT",IF(AND(OR(E147="Credit granting criteria supervision comment",E147="Credit granting criteria compliance comment"),ISBLANK(F147)=FALSE,OR(AND(F$34="N",E542="Originator (or original lender) is not a Credit institution"),AND(F$37="N",E$37="Originator (or original lender) is not a Credit institution"))),"FORMAT_S17",IF(AND(C147="STSS60",E147="Location of Liability cash flow model",ISBLANK(F147)=TRUE,F$3="Public"),"FORMAT_S60",IF(AND(C147="STSS58",E147="Historical Default and Loss Performance Data location",ISBLANK(F147)=TRUE,F$3="Public"),"FORMAT_S37",IF(AND(E147="Sponsor LEI",ISBLANK(F147)=TRUE,ISBLANK(F$8)=TRUE),"FORMAT_LEI",IF(AND(E147="Originator LEI",ISBLANK(F147)=TRUE,ISBLANK(F$11)=TRUE),"FORMAT_LEI",IF(OR(T147="EMPTY",P147+1&lt;LEN(F147),AND(G146="{Confirmed/Unconfirmed/N/A}",S147="N/A",F146="N/A",F147&lt;&gt;"")),"FORMAT",IF(OR(AND(E147="Non-ABCP securitisation unique identifier",MID(F147,21,1)&lt;&gt;"N"),AND(E147="ABCP transaction unique identifier",MID(F147,21,1)&lt;&gt;"T"),AND(E147="ABCP programme unique identifier",MID(F147,21,1)&lt;&gt;"P")),"FORMAT_SEC_ID",IF(AND(E147="Underlying exposures classification",F147&lt;&gt;"residential mortgages",F147&lt;&gt;"commercial mortgages",F147&lt;&gt;"credit facilities provided to individuals for personal, family or household consumption purposes",F147&lt;&gt;"credit facilities, including loans and leases, provided to any type of enterprise or corporation",F147&lt;&gt;"auto loans/leases",F147&lt;&gt;"credit-card receivables",F147&lt;&gt;"trade receivables",F147&lt;&gt;"others"),"FORMAT_LIST",IF(AND(E147="Instrument code",LEN(F147)-LEN(SUBSTITUTE(F147,";",""))&lt;&gt;LEN(F146)-LEN(SUBSTITUTE(F146,";",""))),"FORMAT_;",IF(AND(E147="Sponsor country (if multiple countries)",LEN(F147)-LEN(SUBSTITUTE(F147,";",""))&lt;&gt;LEN(F$11)-LEN(SUBSTITUTE(F$11,";",""))),"FORMAT_;",IF(AND(E147="Sponsor country (if multiple countries)",ISBLANK(F147)=FALSE,LEN(F147)-LEN(SUBSTITUTE(F147,";",""))=0),"FORMAT_;",IF(AND(E147="Sponsor country (if multiple countries)",ISBLANK(F147)=TRUE,LEN(F$11)-LEN(SUBSTITUTE(F$11,";",""))&lt;&gt;0),"FORMAT_;",IF(AND(E147="Originator country  (if multiple countries)",LEN(F147)-LEN(SUBSTITUTE(F147,";",""))&lt;&gt;0,ISBLANK(F147)=FALSE,LEN(F147)-LEN(SUBSTITUTE(F147,";",""))&lt;&gt;LEN(F$8)-LEN(SUBSTITUTE(F$8,";",""))),"FORMAT_;",IF(AND(E147="Originator country  (if multiple countries)",ISBLANK(F147)=FALSE,LEN(F147)-LEN(SUBSTITUTE(F147,";",""))=0),"FORMAT_;",IF(AND(E147="Originator country  (if multiple countries)",ISBLANK(F147)=TRUE,LEN(F$8)-LEN(SUBSTITUTE(F$8,";",""))&lt;&gt;0),"FORMAT_;",IF(AND(E147="Original lender country (if multiple countries)",ISBLANK(F147)=FALSE,LEN(F147)-LEN(SUBSTITUTE(F147,";",""))&lt;&gt;0,LEN(F147)-LEN(SUBSTITUTE(F147,";",""))&lt;&gt;LEN(F$14)-LEN(SUBSTITUTE(F$14,";",""))),"FORMAT_;",IF(AND(E147="Original lender country (if multiple countries)",ISBLANK(F147)=TRUE,LEN(F$14)-LEN(SUBSTITUTE(F$14,";",""))&lt;&gt;0),"FORMAT_;",IF(AND(E147="Original lender country (if multiple countries)",ISBLANK(F147)=FALSE,LEN(F147)-LEN(SUBSTITUTE(F147,";",""))=0),"FORMAT_;",IF(OR(AND(E147="Designated Entity LEI",LEN(F147)&lt;&gt;20),AND(G147="{LEI}",LEN(F147)&lt;&gt;0,LEN(F147)&lt;20),AND(G147="{ISIN}",LEN(F147)&lt;&gt;0,LEN(F147)&lt;12),AND(LEN(F147)&lt;&gt;20,E147="Retaining entity LEI",ISBLANK(F147)=FALSE),AND(E147="Instrument ISIN",ISBLANK(F147)=FALSE,LEN(F147)&gt;0,LEN(F147)&lt;11),AND(D147="M",LEFT(G147,4)="{DAT",LEN(F147)&lt;&gt;10)),"FORMAT_LEN",IF(OR(AND(F147&lt;&gt;"",LEFT(G147,4)&lt;&gt;"{TEX",ISNUMBER(SUMPRODUCT(FIND(MID(F147,ROW(INDIRECT("1:"&amp;LEN(F147))),1),W147)))=FALSE),AND(F147&lt;&gt;"",LEFT(G147,4)&lt;&gt;"{TEX",ISERROR(SUMPRODUCT(SEARCH(MID(F147,ROW(INDIRECT("1:"&amp;LEN(TRIM(F147)))),1)," "&amp;W147&amp;CHAR(10)&amp;"""")))=TRUE)),"FORMAT_CHAR",IF(LEFT(G147,4)="{TEX","TEXT","UNK")))))))))))))))))))))))))</f>
        <v>TEXT</v>
      </c>
      <c r="V147" s="127" t="b" cm="1">
        <f t="array" aca="1" ref="V147" ca="1">IF(OR(LEN(F147)&gt;P147+1),FALSE,IF(LEFT(G147,5)="{TEXT",TRUE,IF(AND(ISBLANK(F147)=FALSE,G147="{DATE_TEXT-YYYY-MM-DD}",LEN(F147)&lt;&gt;10),FALSE,IF(AND(ISBLANK(F147)=FALSE,ISNUMBER(SUMPRODUCT(SEARCH(MID(F147,ROW(INDIRECT("1:"&amp;LEN(TRIM(F147)))),1)," "&amp;W147&amp;CHAR(10)&amp;"""")))=FALSE),FALSE,TRUE))))</f>
        <v>1</v>
      </c>
      <c r="W147" s="128" t="str">
        <f>IF(G147="{Applicable/N/A}","N/Aplicable",IF(E147="Designated Entity LEI","ABCDEFGHIJKLMNOPQRSTUVWXYZ0123456789",IF(OR(G147="{ISIN}",G147="{LEI}"),";ABCDEFGHIJKLMNOPQRSTUVWXYZ0123456789",IF(G147="{Master Trust/Other}","Master TuOhe",IF(E147="Securitisation type","Privateublc",IF(LEFT(G147,4)="{CA_",Val!B$21,IF(G147="{COUNTRY_EU_LIST}"," ;abcdefghijklmnopqrstuvwxyzABCDEFGHIJKLMNOPQRSTUVWXYZ0123456789",IF(OR(G147="{NOTIFICATION ID}",G147="{SECURITISATION ID}"),Val!B$15,IF(G147="{COUNTRY_EU}"," ;abcdefghijklmnopqrstuvwxyzABCDEFGHIJKLMNOPQRSTUVWXYZ",IF(G147="{Confirmed/Unconfirmed}","ConfirmedUnc",IF(G147="{Confirmed/Unconfirmed/N/A}","Confirmed/UncNA",IF(LEFT(G147,4)="{DAT","0123456789-",IF(LEFT(G147,4)="{Y/N","YN",IF(OR(LEFT(G147,4)="{N/A",LEFT(G147,4)="{LIS",LEFT(G147,4)="{No ",LEFT(G147,4)="{SEC",LEFT(G147,4)="{Mas"),Val!B$20,IF(LEFT(G147,4)="{TEX",Val!B$21,IF(LEFT(G147,4)="{ALP",Val!B$20,IF(LEFT(G147,4)="{COU",Val!B$20)))))))))))))))))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7" s="133"/>
      <c r="Y147" s="133"/>
      <c r="Z147" s="133"/>
      <c r="AA147" s="133"/>
      <c r="AB147" s="135"/>
      <c r="AC147" s="135"/>
      <c r="AD147" s="133"/>
      <c r="AE147" s="133"/>
      <c r="AF147" s="133"/>
      <c r="AG147" s="130" t="s">
        <v>953</v>
      </c>
      <c r="AH147" s="133"/>
      <c r="AI147" s="118"/>
      <c r="AJ147" s="133"/>
      <c r="AK147" s="76"/>
    </row>
    <row r="148" spans="1:37" s="2" customFormat="1" ht="105" x14ac:dyDescent="0.25">
      <c r="A148" s="15" t="s">
        <v>1297</v>
      </c>
      <c r="B148" s="16" t="s">
        <v>635</v>
      </c>
      <c r="C148" s="20" t="s">
        <v>614</v>
      </c>
      <c r="D148" s="21" t="s">
        <v>52</v>
      </c>
      <c r="E148" s="22" t="s">
        <v>615</v>
      </c>
      <c r="F148" s="59" t="s">
        <v>175</v>
      </c>
      <c r="G148" s="60" t="s">
        <v>190</v>
      </c>
      <c r="H148" s="156" t="s">
        <v>616</v>
      </c>
      <c r="I148" s="94" t="s">
        <v>1374</v>
      </c>
      <c r="J148" s="137" t="s">
        <v>617</v>
      </c>
      <c r="K148" s="93" t="s">
        <v>618</v>
      </c>
      <c r="L148" s="139" t="s">
        <v>619</v>
      </c>
      <c r="M148" s="139" t="s">
        <v>171</v>
      </c>
      <c r="N148" s="141" t="s">
        <v>49</v>
      </c>
      <c r="O148" s="127">
        <f t="shared" ca="1" si="8"/>
        <v>1</v>
      </c>
      <c r="P148" s="127">
        <v>12</v>
      </c>
      <c r="Q148" s="128" t="str">
        <f ca="1">IF(AND(E148="Last notification date",MONTH(TODAY())&gt;9,DAY(TODAY())&gt;9),YEAR(TODAY())&amp;"-"&amp;MONTH(TODAY())&amp;"-"&amp;DAY(TODAY()),IF(AND(E148="Last notification date",MONTH(TODAY())&lt;9,DAY(TODAY())&lt;10),YEAR(TODAY())&amp;"-0"&amp;MONTH(TODAY())&amp;"-0"&amp;DAY(TODAY()),IF(AND(E148="Last notification date",MONTH(TODAY())&gt;9,DAY(TODAY())&lt;10),YEAR(TODAY())&amp;"-"&amp;MONTH(TODAY())&amp;"-0"&amp;DAY(TODAY()),IF(AND(E148="Last notification date",MONTH(TODAY())&lt;10,DAY(TODAY())&gt;9),YEAR(TODAY())&amp;"-0"&amp;MONTH(TODAY())&amp;"-"&amp;DAY(TODAY()),IF(LEFT(G148,4)="{SEC","SEC ID",IF(LEFT(G148,4)="{DAT","DATE",IF(LEFT(G148,4)="{TEX",Val!B$21,IF(LEFT(G148,4)="{ALP",Val!B$20,IF(LEFT(G148,4)="{COU",Val!B$20,IF(OR(LEFT(G148,4)="{ISI",LEFT(G148,4)="{LEI"),Val!B$17,IF(OR(LEFT(G148,4)="{CA_",LEFT(G148,4)="{Mas",LEFT(G148,4)="{Y/N",LEFT(G148,4)="{No ",LEFT(G148,4)="{N/A",LEFT(G148,4)="{Con",LEFT(G148,4)="{LIS"),"LIST","")))))))))))</f>
        <v>LIST</v>
      </c>
      <c r="R148" s="127">
        <f t="shared" si="9"/>
        <v>9</v>
      </c>
      <c r="S148" s="129"/>
      <c r="T148" s="127" t="str">
        <f t="shared" si="10"/>
        <v>UNK</v>
      </c>
      <c r="U148" s="127" t="str" cm="1">
        <f t="array" aca="1" ref="U148" ca="1">IF(AND(E148="Payment exemption explanation",ISBLANK(F148)=FALSE,F$77="Confirmed"),"FORMAT",IF(AND(E148="Historical Default and Loss Performance Data location",F$3="Public",ISBLANK(F148)=TRUE),"FORMAT",IF(AND(E147="Subject to severe clawback",F147="Y",ISBLANK(F148)=TRUE),"FORMAT",IF(AND(E147="Subject to severe clawback",F147="N",ISBLANK(F148)=FALSE),"FORMAT",IF(AND(OR(E148="Credit granting criteria supervision comment",E148="Credit granting criteria compliance comment"),ISBLANK(F148)=FALSE,OR(AND(F$34="N",E543="Originator (or original lender) is not a Credit institution"),AND(F$37="N",E$37="Originator (or original lender) is not a Credit institution"))),"FORMAT_S17",IF(AND(C148="STSS60",E148="Location of Liability cash flow model",ISBLANK(F148)=TRUE,F$3="Public"),"FORMAT_S60",IF(AND(C148="STSS58",E148="Historical Default and Loss Performance Data location",ISBLANK(F148)=TRUE,F$3="Public"),"FORMAT_S37",IF(AND(E148="Sponsor LEI",ISBLANK(F148)=TRUE,ISBLANK(F$8)=TRUE),"FORMAT_LEI",IF(AND(E148="Originator LEI",ISBLANK(F148)=TRUE,ISBLANK(F$11)=TRUE),"FORMAT_LEI",IF(OR(T148="EMPTY",P148+1&lt;LEN(F148),AND(G147="{Confirmed/Unconfirmed/N/A}",S148="N/A",F147="N/A",F148&lt;&gt;"")),"FORMAT",IF(OR(AND(E148="Non-ABCP securitisation unique identifier",MID(F148,21,1)&lt;&gt;"N"),AND(E148="ABCP transaction unique identifier",MID(F148,21,1)&lt;&gt;"T"),AND(E148="ABCP programme unique identifier",MID(F148,21,1)&lt;&gt;"P")),"FORMAT_SEC_ID",IF(AND(E148="Underlying exposures classification",F148&lt;&gt;"residential mortgages",F148&lt;&gt;"commercial mortgages",F148&lt;&gt;"credit facilities provided to individuals for personal, family or household consumption purposes",F148&lt;&gt;"credit facilities, including loans and leases, provided to any type of enterprise or corporation",F148&lt;&gt;"auto loans/leases",F148&lt;&gt;"credit-card receivables",F148&lt;&gt;"trade receivables",F148&lt;&gt;"others"),"FORMAT_LIST",IF(AND(E148="Instrument code",LEN(F148)-LEN(SUBSTITUTE(F148,";",""))&lt;&gt;LEN(F147)-LEN(SUBSTITUTE(F147,";",""))),"FORMAT_;",IF(AND(E148="Sponsor country (if multiple countries)",LEN(F148)-LEN(SUBSTITUTE(F148,";",""))&lt;&gt;LEN(F$11)-LEN(SUBSTITUTE(F$11,";",""))),"FORMAT_;",IF(AND(E148="Sponsor country (if multiple countries)",ISBLANK(F148)=FALSE,LEN(F148)-LEN(SUBSTITUTE(F148,";",""))=0),"FORMAT_;",IF(AND(E148="Sponsor country (if multiple countries)",ISBLANK(F148)=TRUE,LEN(F$11)-LEN(SUBSTITUTE(F$11,";",""))&lt;&gt;0),"FORMAT_;",IF(AND(E148="Originator country  (if multiple countries)",LEN(F148)-LEN(SUBSTITUTE(F148,";",""))&lt;&gt;0,ISBLANK(F148)=FALSE,LEN(F148)-LEN(SUBSTITUTE(F148,";",""))&lt;&gt;LEN(F$8)-LEN(SUBSTITUTE(F$8,";",""))),"FORMAT_;",IF(AND(E148="Originator country  (if multiple countries)",ISBLANK(F148)=FALSE,LEN(F148)-LEN(SUBSTITUTE(F148,";",""))=0),"FORMAT_;",IF(AND(E148="Originator country  (if multiple countries)",ISBLANK(F148)=TRUE,LEN(F$8)-LEN(SUBSTITUTE(F$8,";",""))&lt;&gt;0),"FORMAT_;",IF(AND(E148="Original lender country (if multiple countries)",ISBLANK(F148)=FALSE,LEN(F148)-LEN(SUBSTITUTE(F148,";",""))&lt;&gt;0,LEN(F148)-LEN(SUBSTITUTE(F148,";",""))&lt;&gt;LEN(F$14)-LEN(SUBSTITUTE(F$14,";",""))),"FORMAT_;",IF(AND(E148="Original lender country (if multiple countries)",ISBLANK(F148)=TRUE,LEN(F$14)-LEN(SUBSTITUTE(F$14,";",""))&lt;&gt;0),"FORMAT_;",IF(AND(E148="Original lender country (if multiple countries)",ISBLANK(F148)=FALSE,LEN(F148)-LEN(SUBSTITUTE(F148,";",""))=0),"FORMAT_;",IF(OR(AND(E148="Designated Entity LEI",LEN(F148)&lt;&gt;20),AND(G148="{LEI}",LEN(F148)&lt;&gt;0,LEN(F148)&lt;20),AND(G148="{ISIN}",LEN(F148)&lt;&gt;0,LEN(F148)&lt;12),AND(LEN(F148)&lt;&gt;20,E148="Retaining entity LEI",ISBLANK(F148)=FALSE),AND(E148="Instrument ISIN",ISBLANK(F148)=FALSE,LEN(F148)&gt;0,LEN(F148)&lt;11),AND(D148="M",LEFT(G148,4)="{DAT",LEN(F148)&lt;&gt;10)),"FORMAT_LEN",IF(OR(AND(F148&lt;&gt;"",LEFT(G148,4)&lt;&gt;"{TEX",ISNUMBER(SUMPRODUCT(FIND(MID(F148,ROW(INDIRECT("1:"&amp;LEN(F148))),1),W148)))=FALSE),AND(F148&lt;&gt;"",LEFT(G148,4)&lt;&gt;"{TEX",ISERROR(SUMPRODUCT(SEARCH(MID(F148,ROW(INDIRECT("1:"&amp;LEN(TRIM(F148)))),1)," "&amp;W148&amp;CHAR(10)&amp;"""")))=TRUE)),"FORMAT_CHAR",IF(LEFT(G148,4)="{TEX","TEXT","UNK")))))))))))))))))))))))))</f>
        <v>UNK</v>
      </c>
      <c r="V148" s="127" t="b" cm="1">
        <f t="array" aca="1" ref="V148" ca="1">IF(OR(LEN(F148)&gt;P148+1),FALSE,IF(LEFT(G148,5)="{TEXT",TRUE,IF(AND(ISBLANK(F148)=FALSE,G148="{DATE_TEXT-YYYY-MM-DD}",LEN(F148)&lt;&gt;10),FALSE,IF(AND(ISBLANK(F148)=FALSE,ISNUMBER(SUMPRODUCT(SEARCH(MID(F148,ROW(INDIRECT("1:"&amp;LEN(TRIM(F148)))),1)," "&amp;W148&amp;CHAR(10)&amp;"""")))=FALSE),FALSE,TRUE))))</f>
        <v>1</v>
      </c>
      <c r="W148" s="128" t="str">
        <f>IF(G148="{Applicable/N/A}","N/Aplicable",IF(E148="Designated Entity LEI","ABCDEFGHIJKLMNOPQRSTUVWXYZ0123456789",IF(OR(G148="{ISIN}",G148="{LEI}"),";ABCDEFGHIJKLMNOPQRSTUVWXYZ0123456789",IF(G148="{Master Trust/Other}","Master TuOhe",IF(E148="Securitisation type","Privateublc",IF(LEFT(G148,4)="{CA_",Val!B$21,IF(G148="{COUNTRY_EU_LIST}"," ;abcdefghijklmnopqrstuvwxyzABCDEFGHIJKLMNOPQRSTUVWXYZ0123456789",IF(OR(G148="{NOTIFICATION ID}",G148="{SECURITISATION ID}"),Val!B$15,IF(G148="{COUNTRY_EU}"," ;abcdefghijklmnopqrstuvwxyzABCDEFGHIJKLMNOPQRSTUVWXYZ",IF(G148="{Confirmed/Unconfirmed}","ConfirmedUnc",IF(G148="{Confirmed/Unconfirmed/N/A}","Confirmed/UncNA",IF(LEFT(G148,4)="{DAT","0123456789-",IF(LEFT(G148,4)="{Y/N","YN",IF(OR(LEFT(G148,4)="{N/A",LEFT(G148,4)="{LIS",LEFT(G148,4)="{No ",LEFT(G148,4)="{SEC",LEFT(G148,4)="{Mas"),Val!B$20,IF(LEFT(G148,4)="{TEX",Val!B$21,IF(LEFT(G148,4)="{ALP",Val!B$20,IF(LEFT(G148,4)="{COU",Val!B$20)))))))))))))))))</f>
        <v>ConfirmedUnc</v>
      </c>
      <c r="X148" s="133"/>
      <c r="Y148" s="133"/>
      <c r="Z148" s="133"/>
      <c r="AA148" s="133"/>
      <c r="AB148" s="135"/>
      <c r="AC148" s="135"/>
      <c r="AD148" s="133"/>
      <c r="AE148" s="133"/>
      <c r="AF148" s="133"/>
      <c r="AG148" s="130" t="s">
        <v>955</v>
      </c>
      <c r="AH148" s="133"/>
      <c r="AI148" s="118"/>
      <c r="AJ148" s="133"/>
      <c r="AK148" s="76"/>
    </row>
    <row r="149" spans="1:37" s="2" customFormat="1" ht="135" x14ac:dyDescent="0.25">
      <c r="A149" s="15" t="s">
        <v>1298</v>
      </c>
      <c r="B149" s="16" t="s">
        <v>644</v>
      </c>
      <c r="C149" s="30" t="s">
        <v>614</v>
      </c>
      <c r="D149" s="31" t="s">
        <v>46</v>
      </c>
      <c r="E149" s="26" t="s">
        <v>621</v>
      </c>
      <c r="F149" s="63" t="s">
        <v>1470</v>
      </c>
      <c r="G149" s="110" t="s">
        <v>114</v>
      </c>
      <c r="H149" s="158"/>
      <c r="I149" s="89" t="s">
        <v>1336</v>
      </c>
      <c r="J149" s="148" t="s">
        <v>617</v>
      </c>
      <c r="K149" s="100" t="s">
        <v>618</v>
      </c>
      <c r="L149" s="146" t="s">
        <v>619</v>
      </c>
      <c r="M149" s="146" t="s">
        <v>171</v>
      </c>
      <c r="N149" s="164" t="s">
        <v>49</v>
      </c>
      <c r="O149" s="127">
        <f t="shared" ca="1" si="8"/>
        <v>1</v>
      </c>
      <c r="P149" s="127">
        <v>5000</v>
      </c>
      <c r="Q149" s="128" t="str">
        <f ca="1">IF(AND(E149="Last notification date",MONTH(TODAY())&gt;9,DAY(TODAY())&gt;9),YEAR(TODAY())&amp;"-"&amp;MONTH(TODAY())&amp;"-"&amp;DAY(TODAY()),IF(AND(E149="Last notification date",MONTH(TODAY())&lt;9,DAY(TODAY())&lt;10),YEAR(TODAY())&amp;"-0"&amp;MONTH(TODAY())&amp;"-0"&amp;DAY(TODAY()),IF(AND(E149="Last notification date",MONTH(TODAY())&gt;9,DAY(TODAY())&lt;10),YEAR(TODAY())&amp;"-"&amp;MONTH(TODAY())&amp;"-0"&amp;DAY(TODAY()),IF(AND(E149="Last notification date",MONTH(TODAY())&lt;10,DAY(TODAY())&gt;9),YEAR(TODAY())&amp;"-0"&amp;MONTH(TODAY())&amp;"-"&amp;DAY(TODAY()),IF(LEFT(G149,4)="{SEC","SEC ID",IF(LEFT(G149,4)="{DAT","DATE",IF(LEFT(G149,4)="{TEX",Val!B$21,IF(LEFT(G149,4)="{ALP",Val!B$20,IF(LEFT(G149,4)="{COU",Val!B$20,IF(OR(LEFT(G149,4)="{ISI",LEFT(G149,4)="{LEI"),Val!B$17,IF(OR(LEFT(G149,4)="{CA_",LEFT(G149,4)="{Mas",LEFT(G149,4)="{Y/N",LEFT(G149,4)="{No ",LEFT(G149,4)="{N/A",LEFT(G149,4)="{Con",LEFT(G149,4)="{LIS"),"LIST","")))))))))))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49" s="127">
        <f t="shared" si="9"/>
        <v>322</v>
      </c>
      <c r="S149" s="129"/>
      <c r="T149" s="127" t="str">
        <f t="shared" si="10"/>
        <v>UNK</v>
      </c>
      <c r="U149" s="127" t="str" cm="1">
        <f t="array" aca="1" ref="U149" ca="1">IF(AND(E149="Payment exemption explanation",ISBLANK(F149)=FALSE,F$77="Confirmed"),"FORMAT",IF(AND(E149="Historical Default and Loss Performance Data location",F$3="Public",ISBLANK(F149)=TRUE),"FORMAT",IF(AND(E148="Subject to severe clawback",F148="Y",ISBLANK(F149)=TRUE),"FORMAT",IF(AND(E148="Subject to severe clawback",F148="N",ISBLANK(F149)=FALSE),"FORMAT",IF(AND(OR(E149="Credit granting criteria supervision comment",E149="Credit granting criteria compliance comment"),ISBLANK(F149)=FALSE,OR(AND(F$34="N",E544="Originator (or original lender) is not a Credit institution"),AND(F$37="N",E$37="Originator (or original lender) is not a Credit institution"))),"FORMAT_S17",IF(AND(C149="STSS60",E149="Location of Liability cash flow model",ISBLANK(F149)=TRUE,F$3="Public"),"FORMAT_S60",IF(AND(C149="STSS58",E149="Historical Default and Loss Performance Data location",ISBLANK(F149)=TRUE,F$3="Public"),"FORMAT_S37",IF(AND(E149="Sponsor LEI",ISBLANK(F149)=TRUE,ISBLANK(F$8)=TRUE),"FORMAT_LEI",IF(AND(E149="Originator LEI",ISBLANK(F149)=TRUE,ISBLANK(F$11)=TRUE),"FORMAT_LEI",IF(OR(T149="EMPTY",P149+1&lt;LEN(F149),AND(G148="{Confirmed/Unconfirmed/N/A}",S149="N/A",F148="N/A",F149&lt;&gt;"")),"FORMAT",IF(OR(AND(E149="Non-ABCP securitisation unique identifier",MID(F149,21,1)&lt;&gt;"N"),AND(E149="ABCP transaction unique identifier",MID(F149,21,1)&lt;&gt;"T"),AND(E149="ABCP programme unique identifier",MID(F149,21,1)&lt;&gt;"P")),"FORMAT_SEC_ID",IF(AND(E149="Underlying exposures classification",F149&lt;&gt;"residential mortgages",F149&lt;&gt;"commercial mortgages",F149&lt;&gt;"credit facilities provided to individuals for personal, family or household consumption purposes",F149&lt;&gt;"credit facilities, including loans and leases, provided to any type of enterprise or corporation",F149&lt;&gt;"auto loans/leases",F149&lt;&gt;"credit-card receivables",F149&lt;&gt;"trade receivables",F149&lt;&gt;"others"),"FORMAT_LIST",IF(AND(E149="Instrument code",LEN(F149)-LEN(SUBSTITUTE(F149,";",""))&lt;&gt;LEN(F148)-LEN(SUBSTITUTE(F148,";",""))),"FORMAT_;",IF(AND(E149="Sponsor country (if multiple countries)",LEN(F149)-LEN(SUBSTITUTE(F149,";",""))&lt;&gt;LEN(F$11)-LEN(SUBSTITUTE(F$11,";",""))),"FORMAT_;",IF(AND(E149="Sponsor country (if multiple countries)",ISBLANK(F149)=FALSE,LEN(F149)-LEN(SUBSTITUTE(F149,";",""))=0),"FORMAT_;",IF(AND(E149="Sponsor country (if multiple countries)",ISBLANK(F149)=TRUE,LEN(F$11)-LEN(SUBSTITUTE(F$11,";",""))&lt;&gt;0),"FORMAT_;",IF(AND(E149="Originator country  (if multiple countries)",LEN(F149)-LEN(SUBSTITUTE(F149,";",""))&lt;&gt;0,ISBLANK(F149)=FALSE,LEN(F149)-LEN(SUBSTITUTE(F149,";",""))&lt;&gt;LEN(F$8)-LEN(SUBSTITUTE(F$8,";",""))),"FORMAT_;",IF(AND(E149="Originator country  (if multiple countries)",ISBLANK(F149)=FALSE,LEN(F149)-LEN(SUBSTITUTE(F149,";",""))=0),"FORMAT_;",IF(AND(E149="Originator country  (if multiple countries)",ISBLANK(F149)=TRUE,LEN(F$8)-LEN(SUBSTITUTE(F$8,";",""))&lt;&gt;0),"FORMAT_;",IF(AND(E149="Original lender country (if multiple countries)",ISBLANK(F149)=FALSE,LEN(F149)-LEN(SUBSTITUTE(F149,";",""))&lt;&gt;0,LEN(F149)-LEN(SUBSTITUTE(F149,";",""))&lt;&gt;LEN(F$14)-LEN(SUBSTITUTE(F$14,";",""))),"FORMAT_;",IF(AND(E149="Original lender country (if multiple countries)",ISBLANK(F149)=TRUE,LEN(F$14)-LEN(SUBSTITUTE(F$14,";",""))&lt;&gt;0),"FORMAT_;",IF(AND(E149="Original lender country (if multiple countries)",ISBLANK(F149)=FALSE,LEN(F149)-LEN(SUBSTITUTE(F149,";",""))=0),"FORMAT_;",IF(OR(AND(E149="Designated Entity LEI",LEN(F149)&lt;&gt;20),AND(G149="{LEI}",LEN(F149)&lt;&gt;0,LEN(F149)&lt;20),AND(G149="{ISIN}",LEN(F149)&lt;&gt;0,LEN(F149)&lt;12),AND(LEN(F149)&lt;&gt;20,E149="Retaining entity LEI",ISBLANK(F149)=FALSE),AND(E149="Instrument ISIN",ISBLANK(F149)=FALSE,LEN(F149)&gt;0,LEN(F149)&lt;11),AND(D149="M",LEFT(G149,4)="{DAT",LEN(F149)&lt;&gt;10)),"FORMAT_LEN",IF(OR(AND(F149&lt;&gt;"",LEFT(G149,4)&lt;&gt;"{TEX",ISNUMBER(SUMPRODUCT(FIND(MID(F149,ROW(INDIRECT("1:"&amp;LEN(F149))),1),W149)))=FALSE),AND(F149&lt;&gt;"",LEFT(G149,4)&lt;&gt;"{TEX",ISERROR(SUMPRODUCT(SEARCH(MID(F149,ROW(INDIRECT("1:"&amp;LEN(TRIM(F149)))),1)," "&amp;W149&amp;CHAR(10)&amp;"""")))=TRUE)),"FORMAT_CHAR",IF(LEFT(G149,4)="{TEX","TEXT","UNK")))))))))))))))))))))))))</f>
        <v>TEXT</v>
      </c>
      <c r="V149" s="127" t="b" cm="1">
        <f t="array" aca="1" ref="V149" ca="1">IF(OR(LEN(F149)&gt;P149+1),FALSE,IF(LEFT(G149,5)="{TEXT",TRUE,IF(AND(ISBLANK(F149)=FALSE,G149="{DATE_TEXT-YYYY-MM-DD}",LEN(F149)&lt;&gt;10),FALSE,IF(AND(ISBLANK(F149)=FALSE,ISNUMBER(SUMPRODUCT(SEARCH(MID(F149,ROW(INDIRECT("1:"&amp;LEN(TRIM(F149)))),1)," "&amp;W149&amp;CHAR(10)&amp;"""")))=FALSE),FALSE,TRUE))))</f>
        <v>1</v>
      </c>
      <c r="W149" s="128" t="str">
        <f>IF(G149="{Applicable/N/A}","N/Aplicable",IF(E149="Designated Entity LEI","ABCDEFGHIJKLMNOPQRSTUVWXYZ0123456789",IF(OR(G149="{ISIN}",G149="{LEI}"),";ABCDEFGHIJKLMNOPQRSTUVWXYZ0123456789",IF(G149="{Master Trust/Other}","Master TuOhe",IF(E149="Securitisation type","Privateublc",IF(LEFT(G149,4)="{CA_",Val!B$21,IF(G149="{COUNTRY_EU_LIST}"," ;abcdefghijklmnopqrstuvwxyzABCDEFGHIJKLMNOPQRSTUVWXYZ0123456789",IF(OR(G149="{NOTIFICATION ID}",G149="{SECURITISATION ID}"),Val!B$15,IF(G149="{COUNTRY_EU}"," ;abcdefghijklmnopqrstuvwxyzABCDEFGHIJKLMNOPQRSTUVWXYZ",IF(G149="{Confirmed/Unconfirmed}","ConfirmedUnc",IF(G149="{Confirmed/Unconfirmed/N/A}","Confirmed/UncNA",IF(LEFT(G149,4)="{DAT","0123456789-",IF(LEFT(G149,4)="{Y/N","YN",IF(OR(LEFT(G149,4)="{N/A",LEFT(G149,4)="{LIS",LEFT(G149,4)="{No ",LEFT(G149,4)="{SEC",LEFT(G149,4)="{Mas"),Val!B$20,IF(LEFT(G149,4)="{TEX",Val!B$21,IF(LEFT(G149,4)="{ALP",Val!B$20,IF(LEFT(G149,4)="{COU",Val!B$20)))))))))))))))))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49" s="133"/>
      <c r="Y149" s="133"/>
      <c r="Z149" s="133"/>
      <c r="AA149" s="133"/>
      <c r="AB149" s="135"/>
      <c r="AC149" s="135"/>
      <c r="AD149" s="133"/>
      <c r="AE149" s="133"/>
      <c r="AF149" s="133"/>
      <c r="AG149" s="130" t="s">
        <v>952</v>
      </c>
      <c r="AH149" s="133"/>
      <c r="AI149" s="118"/>
      <c r="AJ149" s="133"/>
      <c r="AK149" s="76"/>
    </row>
    <row r="150" spans="1:37" s="2" customFormat="1" ht="105" x14ac:dyDescent="0.25">
      <c r="A150" s="15" t="s">
        <v>1299</v>
      </c>
      <c r="B150" s="16" t="s">
        <v>646</v>
      </c>
      <c r="C150" s="20" t="s">
        <v>623</v>
      </c>
      <c r="D150" s="21" t="s">
        <v>52</v>
      </c>
      <c r="E150" s="22" t="s">
        <v>624</v>
      </c>
      <c r="F150" s="59" t="s">
        <v>175</v>
      </c>
      <c r="G150" s="60" t="s">
        <v>190</v>
      </c>
      <c r="H150" s="156" t="s">
        <v>625</v>
      </c>
      <c r="I150" s="94" t="s">
        <v>1374</v>
      </c>
      <c r="J150" s="137" t="s">
        <v>626</v>
      </c>
      <c r="K150" s="139" t="s">
        <v>627</v>
      </c>
      <c r="L150" s="139" t="s">
        <v>628</v>
      </c>
      <c r="M150" s="139" t="s">
        <v>171</v>
      </c>
      <c r="N150" s="141" t="s">
        <v>49</v>
      </c>
      <c r="O150" s="127">
        <f t="shared" ca="1" si="8"/>
        <v>1</v>
      </c>
      <c r="P150" s="127">
        <v>12</v>
      </c>
      <c r="Q150" s="128" t="str">
        <f ca="1">IF(AND(E150="Last notification date",MONTH(TODAY())&gt;9,DAY(TODAY())&gt;9),YEAR(TODAY())&amp;"-"&amp;MONTH(TODAY())&amp;"-"&amp;DAY(TODAY()),IF(AND(E150="Last notification date",MONTH(TODAY())&lt;9,DAY(TODAY())&lt;10),YEAR(TODAY())&amp;"-0"&amp;MONTH(TODAY())&amp;"-0"&amp;DAY(TODAY()),IF(AND(E150="Last notification date",MONTH(TODAY())&gt;9,DAY(TODAY())&lt;10),YEAR(TODAY())&amp;"-"&amp;MONTH(TODAY())&amp;"-0"&amp;DAY(TODAY()),IF(AND(E150="Last notification date",MONTH(TODAY())&lt;10,DAY(TODAY())&gt;9),YEAR(TODAY())&amp;"-0"&amp;MONTH(TODAY())&amp;"-"&amp;DAY(TODAY()),IF(LEFT(G150,4)="{SEC","SEC ID",IF(LEFT(G150,4)="{DAT","DATE",IF(LEFT(G150,4)="{TEX",Val!B$21,IF(LEFT(G150,4)="{ALP",Val!B$20,IF(LEFT(G150,4)="{COU",Val!B$20,IF(OR(LEFT(G150,4)="{ISI",LEFT(G150,4)="{LEI"),Val!B$17,IF(OR(LEFT(G150,4)="{CA_",LEFT(G150,4)="{Mas",LEFT(G150,4)="{Y/N",LEFT(G150,4)="{No ",LEFT(G150,4)="{N/A",LEFT(G150,4)="{Con",LEFT(G150,4)="{LIS"),"LIST","")))))))))))</f>
        <v>LIST</v>
      </c>
      <c r="R150" s="127">
        <f t="shared" si="9"/>
        <v>9</v>
      </c>
      <c r="S150" s="129"/>
      <c r="T150" s="127" t="str">
        <f t="shared" si="10"/>
        <v>UNK</v>
      </c>
      <c r="U150" s="127" t="str" cm="1">
        <f t="array" aca="1" ref="U150" ca="1">IF(AND(E150="Payment exemption explanation",ISBLANK(F150)=FALSE,F$77="Confirmed"),"FORMAT",IF(AND(E150="Historical Default and Loss Performance Data location",F$3="Public",ISBLANK(F150)=TRUE),"FORMAT",IF(AND(E149="Subject to severe clawback",F149="Y",ISBLANK(F150)=TRUE),"FORMAT",IF(AND(E149="Subject to severe clawback",F149="N",ISBLANK(F150)=FALSE),"FORMAT",IF(AND(OR(E150="Credit granting criteria supervision comment",E150="Credit granting criteria compliance comment"),ISBLANK(F150)=FALSE,OR(AND(F$34="N",E545="Originator (or original lender) is not a Credit institution"),AND(F$37="N",E$37="Originator (or original lender) is not a Credit institution"))),"FORMAT_S17",IF(AND(C150="STSS60",E150="Location of Liability cash flow model",ISBLANK(F150)=TRUE,F$3="Public"),"FORMAT_S60",IF(AND(C150="STSS58",E150="Historical Default and Loss Performance Data location",ISBLANK(F150)=TRUE,F$3="Public"),"FORMAT_S37",IF(AND(E150="Sponsor LEI",ISBLANK(F150)=TRUE,ISBLANK(F$8)=TRUE),"FORMAT_LEI",IF(AND(E150="Originator LEI",ISBLANK(F150)=TRUE,ISBLANK(F$11)=TRUE),"FORMAT_LEI",IF(OR(T150="EMPTY",P150+1&lt;LEN(F150),AND(G149="{Confirmed/Unconfirmed/N/A}",S150="N/A",F149="N/A",F150&lt;&gt;"")),"FORMAT",IF(OR(AND(E150="Non-ABCP securitisation unique identifier",MID(F150,21,1)&lt;&gt;"N"),AND(E150="ABCP transaction unique identifier",MID(F150,21,1)&lt;&gt;"T"),AND(E150="ABCP programme unique identifier",MID(F150,21,1)&lt;&gt;"P")),"FORMAT_SEC_ID",IF(AND(E150="Underlying exposures classification",F150&lt;&gt;"residential mortgages",F150&lt;&gt;"commercial mortgages",F150&lt;&gt;"credit facilities provided to individuals for personal, family or household consumption purposes",F150&lt;&gt;"credit facilities, including loans and leases, provided to any type of enterprise or corporation",F150&lt;&gt;"auto loans/leases",F150&lt;&gt;"credit-card receivables",F150&lt;&gt;"trade receivables",F150&lt;&gt;"others"),"FORMAT_LIST",IF(AND(E150="Instrument code",LEN(F150)-LEN(SUBSTITUTE(F150,";",""))&lt;&gt;LEN(F149)-LEN(SUBSTITUTE(F149,";",""))),"FORMAT_;",IF(AND(E150="Sponsor country (if multiple countries)",LEN(F150)-LEN(SUBSTITUTE(F150,";",""))&lt;&gt;LEN(F$11)-LEN(SUBSTITUTE(F$11,";",""))),"FORMAT_;",IF(AND(E150="Sponsor country (if multiple countries)",ISBLANK(F150)=FALSE,LEN(F150)-LEN(SUBSTITUTE(F150,";",""))=0),"FORMAT_;",IF(AND(E150="Sponsor country (if multiple countries)",ISBLANK(F150)=TRUE,LEN(F$11)-LEN(SUBSTITUTE(F$11,";",""))&lt;&gt;0),"FORMAT_;",IF(AND(E150="Originator country  (if multiple countries)",LEN(F150)-LEN(SUBSTITUTE(F150,";",""))&lt;&gt;0,ISBLANK(F150)=FALSE,LEN(F150)-LEN(SUBSTITUTE(F150,";",""))&lt;&gt;LEN(F$8)-LEN(SUBSTITUTE(F$8,";",""))),"FORMAT_;",IF(AND(E150="Originator country  (if multiple countries)",ISBLANK(F150)=FALSE,LEN(F150)-LEN(SUBSTITUTE(F150,";",""))=0),"FORMAT_;",IF(AND(E150="Originator country  (if multiple countries)",ISBLANK(F150)=TRUE,LEN(F$8)-LEN(SUBSTITUTE(F$8,";",""))&lt;&gt;0),"FORMAT_;",IF(AND(E150="Original lender country (if multiple countries)",ISBLANK(F150)=FALSE,LEN(F150)-LEN(SUBSTITUTE(F150,";",""))&lt;&gt;0,LEN(F150)-LEN(SUBSTITUTE(F150,";",""))&lt;&gt;LEN(F$14)-LEN(SUBSTITUTE(F$14,";",""))),"FORMAT_;",IF(AND(E150="Original lender country (if multiple countries)",ISBLANK(F150)=TRUE,LEN(F$14)-LEN(SUBSTITUTE(F$14,";",""))&lt;&gt;0),"FORMAT_;",IF(AND(E150="Original lender country (if multiple countries)",ISBLANK(F150)=FALSE,LEN(F150)-LEN(SUBSTITUTE(F150,";",""))=0),"FORMAT_;",IF(OR(AND(E150="Designated Entity LEI",LEN(F150)&lt;&gt;20),AND(G150="{LEI}",LEN(F150)&lt;&gt;0,LEN(F150)&lt;20),AND(G150="{ISIN}",LEN(F150)&lt;&gt;0,LEN(F150)&lt;12),AND(LEN(F150)&lt;&gt;20,E150="Retaining entity LEI",ISBLANK(F150)=FALSE),AND(E150="Instrument ISIN",ISBLANK(F150)=FALSE,LEN(F150)&gt;0,LEN(F150)&lt;11),AND(D150="M",LEFT(G150,4)="{DAT",LEN(F150)&lt;&gt;10)),"FORMAT_LEN",IF(OR(AND(F150&lt;&gt;"",LEFT(G150,4)&lt;&gt;"{TEX",ISNUMBER(SUMPRODUCT(FIND(MID(F150,ROW(INDIRECT("1:"&amp;LEN(F150))),1),W150)))=FALSE),AND(F150&lt;&gt;"",LEFT(G150,4)&lt;&gt;"{TEX",ISERROR(SUMPRODUCT(SEARCH(MID(F150,ROW(INDIRECT("1:"&amp;LEN(TRIM(F150)))),1)," "&amp;W150&amp;CHAR(10)&amp;"""")))=TRUE)),"FORMAT_CHAR",IF(LEFT(G150,4)="{TEX","TEXT","UNK")))))))))))))))))))))))))</f>
        <v>UNK</v>
      </c>
      <c r="V150" s="127" t="b" cm="1">
        <f t="array" aca="1" ref="V150" ca="1">IF(OR(LEN(F150)&gt;P150+1),FALSE,IF(LEFT(G150,5)="{TEXT",TRUE,IF(AND(ISBLANK(F150)=FALSE,G150="{DATE_TEXT-YYYY-MM-DD}",LEN(F150)&lt;&gt;10),FALSE,IF(AND(ISBLANK(F150)=FALSE,ISNUMBER(SUMPRODUCT(SEARCH(MID(F150,ROW(INDIRECT("1:"&amp;LEN(TRIM(F150)))),1)," "&amp;W150&amp;CHAR(10)&amp;"""")))=FALSE),FALSE,TRUE))))</f>
        <v>1</v>
      </c>
      <c r="W150" s="128" t="str">
        <f>IF(G150="{Applicable/N/A}","N/Aplicable",IF(E150="Designated Entity LEI","ABCDEFGHIJKLMNOPQRSTUVWXYZ0123456789",IF(OR(G150="{ISIN}",G150="{LEI}"),";ABCDEFGHIJKLMNOPQRSTUVWXYZ0123456789",IF(G150="{Master Trust/Other}","Master TuOhe",IF(E150="Securitisation type","Privateublc",IF(LEFT(G150,4)="{CA_",Val!B$21,IF(G150="{COUNTRY_EU_LIST}"," ;abcdefghijklmnopqrstuvwxyzABCDEFGHIJKLMNOPQRSTUVWXYZ0123456789",IF(OR(G150="{NOTIFICATION ID}",G150="{SECURITISATION ID}"),Val!B$15,IF(G150="{COUNTRY_EU}"," ;abcdefghijklmnopqrstuvwxyzABCDEFGHIJKLMNOPQRSTUVWXYZ",IF(G150="{Confirmed/Unconfirmed}","ConfirmedUnc",IF(G150="{Confirmed/Unconfirmed/N/A}","Confirmed/UncNA",IF(LEFT(G150,4)="{DAT","0123456789-",IF(LEFT(G150,4)="{Y/N","YN",IF(OR(LEFT(G150,4)="{N/A",LEFT(G150,4)="{LIS",LEFT(G150,4)="{No ",LEFT(G150,4)="{SEC",LEFT(G150,4)="{Mas"),Val!B$20,IF(LEFT(G150,4)="{TEX",Val!B$21,IF(LEFT(G150,4)="{ALP",Val!B$20,IF(LEFT(G150,4)="{COU",Val!B$20)))))))))))))))))</f>
        <v>ConfirmedUnc</v>
      </c>
      <c r="X150" s="133"/>
      <c r="Y150" s="133"/>
      <c r="Z150" s="133"/>
      <c r="AA150" s="133"/>
      <c r="AB150" s="135"/>
      <c r="AC150" s="135"/>
      <c r="AD150" s="133"/>
      <c r="AE150" s="133"/>
      <c r="AF150" s="133"/>
      <c r="AG150" s="130" t="s">
        <v>943</v>
      </c>
      <c r="AH150" s="133"/>
      <c r="AI150" s="118"/>
      <c r="AJ150" s="133"/>
      <c r="AK150" s="76"/>
    </row>
    <row r="151" spans="1:37" s="2" customFormat="1" ht="120.75" x14ac:dyDescent="0.25">
      <c r="A151" s="15" t="s">
        <v>1300</v>
      </c>
      <c r="B151" s="16" t="s">
        <v>653</v>
      </c>
      <c r="C151" s="33" t="s">
        <v>623</v>
      </c>
      <c r="D151" s="34" t="s">
        <v>62</v>
      </c>
      <c r="E151" s="23" t="s">
        <v>1056</v>
      </c>
      <c r="F151" s="61" t="s">
        <v>1479</v>
      </c>
      <c r="G151" s="109" t="s">
        <v>199</v>
      </c>
      <c r="H151" s="158"/>
      <c r="I151" s="89" t="s">
        <v>1404</v>
      </c>
      <c r="J151" s="147" t="s">
        <v>626</v>
      </c>
      <c r="K151" s="149"/>
      <c r="L151" s="149" t="s">
        <v>628</v>
      </c>
      <c r="M151" s="149" t="s">
        <v>171</v>
      </c>
      <c r="N151" s="165" t="s">
        <v>49</v>
      </c>
      <c r="O151" s="127">
        <f t="shared" ca="1" si="8"/>
        <v>1</v>
      </c>
      <c r="P151" s="127">
        <v>10000</v>
      </c>
      <c r="Q151" s="128" t="str">
        <f ca="1">IF(AND(E151="Last notification date",MONTH(TODAY())&gt;9,DAY(TODAY())&gt;9),YEAR(TODAY())&amp;"-"&amp;MONTH(TODAY())&amp;"-"&amp;DAY(TODAY()),IF(AND(E151="Last notification date",MONTH(TODAY())&lt;9,DAY(TODAY())&lt;10),YEAR(TODAY())&amp;"-0"&amp;MONTH(TODAY())&amp;"-0"&amp;DAY(TODAY()),IF(AND(E151="Last notification date",MONTH(TODAY())&gt;9,DAY(TODAY())&lt;10),YEAR(TODAY())&amp;"-"&amp;MONTH(TODAY())&amp;"-0"&amp;DAY(TODAY()),IF(AND(E151="Last notification date",MONTH(TODAY())&lt;10,DAY(TODAY())&gt;9),YEAR(TODAY())&amp;"-0"&amp;MONTH(TODAY())&amp;"-"&amp;DAY(TODAY()),IF(LEFT(G151,4)="{SEC","SEC ID",IF(LEFT(G151,4)="{DAT","DATE",IF(LEFT(G151,4)="{TEX",Val!B$21,IF(LEFT(G151,4)="{ALP",Val!B$20,IF(LEFT(G151,4)="{COU",Val!B$20,IF(OR(LEFT(G151,4)="{ISI",LEFT(G151,4)="{LEI"),Val!B$17,IF(OR(LEFT(G151,4)="{CA_",LEFT(G151,4)="{Mas",LEFT(G151,4)="{Y/N",LEFT(G151,4)="{No ",LEFT(G151,4)="{N/A",LEFT(G151,4)="{Con",LEFT(G151,4)="{LIS"),"LIST","")))))))))))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51" s="127">
        <f t="shared" si="9"/>
        <v>146</v>
      </c>
      <c r="S151" s="129"/>
      <c r="T151" s="127" t="str">
        <f t="shared" si="10"/>
        <v>UNK</v>
      </c>
      <c r="U151" s="127" t="str" cm="1">
        <f t="array" aca="1" ref="U151" ca="1">IF(AND(E151="Payment exemption explanation",ISBLANK(F151)=FALSE,F$77="Confirmed"),"FORMAT",IF(AND(E151="Historical Default and Loss Performance Data location",F$3="Public",ISBLANK(F151)=TRUE),"FORMAT",IF(AND(E150="Subject to severe clawback",F150="Y",ISBLANK(F151)=TRUE),"FORMAT",IF(AND(E150="Subject to severe clawback",F150="N",ISBLANK(F151)=FALSE),"FORMAT",IF(AND(OR(E151="Credit granting criteria supervision comment",E151="Credit granting criteria compliance comment"),ISBLANK(F151)=FALSE,OR(AND(F$34="N",E546="Originator (or original lender) is not a Credit institution"),AND(F$37="N",E$37="Originator (or original lender) is not a Credit institution"))),"FORMAT_S17",IF(AND(C151="STSS60",E151="Location of Liability cash flow model",ISBLANK(F151)=TRUE,F$3="Public"),"FORMAT_S60",IF(AND(C151="STSS58",E151="Historical Default and Loss Performance Data location",ISBLANK(F151)=TRUE,F$3="Public"),"FORMAT_S37",IF(AND(E151="Sponsor LEI",ISBLANK(F151)=TRUE,ISBLANK(F$8)=TRUE),"FORMAT_LEI",IF(AND(E151="Originator LEI",ISBLANK(F151)=TRUE,ISBLANK(F$11)=TRUE),"FORMAT_LEI",IF(OR(T151="EMPTY",P151+1&lt;LEN(F151),AND(G150="{Confirmed/Unconfirmed/N/A}",S151="N/A",F150="N/A",F151&lt;&gt;"")),"FORMAT",IF(OR(AND(E151="Non-ABCP securitisation unique identifier",MID(F151,21,1)&lt;&gt;"N"),AND(E151="ABCP transaction unique identifier",MID(F151,21,1)&lt;&gt;"T"),AND(E151="ABCP programme unique identifier",MID(F151,21,1)&lt;&gt;"P")),"FORMAT_SEC_ID",IF(AND(E151="Underlying exposures classification",F151&lt;&gt;"residential mortgages",F151&lt;&gt;"commercial mortgages",F151&lt;&gt;"credit facilities provided to individuals for personal, family or household consumption purposes",F151&lt;&gt;"credit facilities, including loans and leases, provided to any type of enterprise or corporation",F151&lt;&gt;"auto loans/leases",F151&lt;&gt;"credit-card receivables",F151&lt;&gt;"trade receivables",F151&lt;&gt;"others"),"FORMAT_LIST",IF(AND(E151="Instrument code",LEN(F151)-LEN(SUBSTITUTE(F151,";",""))&lt;&gt;LEN(F150)-LEN(SUBSTITUTE(F150,";",""))),"FORMAT_;",IF(AND(E151="Sponsor country (if multiple countries)",LEN(F151)-LEN(SUBSTITUTE(F151,";",""))&lt;&gt;LEN(F$11)-LEN(SUBSTITUTE(F$11,";",""))),"FORMAT_;",IF(AND(E151="Sponsor country (if multiple countries)",ISBLANK(F151)=FALSE,LEN(F151)-LEN(SUBSTITUTE(F151,";",""))=0),"FORMAT_;",IF(AND(E151="Sponsor country (if multiple countries)",ISBLANK(F151)=TRUE,LEN(F$11)-LEN(SUBSTITUTE(F$11,";",""))&lt;&gt;0),"FORMAT_;",IF(AND(E151="Originator country  (if multiple countries)",LEN(F151)-LEN(SUBSTITUTE(F151,";",""))&lt;&gt;0,ISBLANK(F151)=FALSE,LEN(F151)-LEN(SUBSTITUTE(F151,";",""))&lt;&gt;LEN(F$8)-LEN(SUBSTITUTE(F$8,";",""))),"FORMAT_;",IF(AND(E151="Originator country  (if multiple countries)",ISBLANK(F151)=FALSE,LEN(F151)-LEN(SUBSTITUTE(F151,";",""))=0),"FORMAT_;",IF(AND(E151="Originator country  (if multiple countries)",ISBLANK(F151)=TRUE,LEN(F$8)-LEN(SUBSTITUTE(F$8,";",""))&lt;&gt;0),"FORMAT_;",IF(AND(E151="Original lender country (if multiple countries)",ISBLANK(F151)=FALSE,LEN(F151)-LEN(SUBSTITUTE(F151,";",""))&lt;&gt;0,LEN(F151)-LEN(SUBSTITUTE(F151,";",""))&lt;&gt;LEN(F$14)-LEN(SUBSTITUTE(F$14,";",""))),"FORMAT_;",IF(AND(E151="Original lender country (if multiple countries)",ISBLANK(F151)=TRUE,LEN(F$14)-LEN(SUBSTITUTE(F$14,";",""))&lt;&gt;0),"FORMAT_;",IF(AND(E151="Original lender country (if multiple countries)",ISBLANK(F151)=FALSE,LEN(F151)-LEN(SUBSTITUTE(F151,";",""))=0),"FORMAT_;",IF(OR(AND(E151="Designated Entity LEI",LEN(F151)&lt;&gt;20),AND(G151="{LEI}",LEN(F151)&lt;&gt;0,LEN(F151)&lt;20),AND(G151="{ISIN}",LEN(F151)&lt;&gt;0,LEN(F151)&lt;12),AND(LEN(F151)&lt;&gt;20,E151="Retaining entity LEI",ISBLANK(F151)=FALSE),AND(E151="Instrument ISIN",ISBLANK(F151)=FALSE,LEN(F151)&gt;0,LEN(F151)&lt;11),AND(D151="M",LEFT(G151,4)="{DAT",LEN(F151)&lt;&gt;10)),"FORMAT_LEN",IF(OR(AND(F151&lt;&gt;"",LEFT(G151,4)&lt;&gt;"{TEX",ISNUMBER(SUMPRODUCT(FIND(MID(F151,ROW(INDIRECT("1:"&amp;LEN(F151))),1),W151)))=FALSE),AND(F151&lt;&gt;"",LEFT(G151,4)&lt;&gt;"{TEX",ISERROR(SUMPRODUCT(SEARCH(MID(F151,ROW(INDIRECT("1:"&amp;LEN(TRIM(F151)))),1)," "&amp;W151&amp;CHAR(10)&amp;"""")))=TRUE)),"FORMAT_CHAR",IF(LEFT(G151,4)="{TEX","TEXT","UNK")))))))))))))))))))))))))</f>
        <v>TEXT</v>
      </c>
      <c r="V151" s="127" t="b" cm="1">
        <f t="array" aca="1" ref="V151" ca="1">IF(OR(LEN(F151)&gt;P151+1),FALSE,IF(LEFT(G151,5)="{TEXT",TRUE,IF(AND(ISBLANK(F151)=FALSE,G151="{DATE_TEXT-YYYY-MM-DD}",LEN(F151)&lt;&gt;10),FALSE,IF(AND(ISBLANK(F151)=FALSE,ISNUMBER(SUMPRODUCT(SEARCH(MID(F151,ROW(INDIRECT("1:"&amp;LEN(TRIM(F151)))),1)," "&amp;W151&amp;CHAR(10)&amp;"""")))=FALSE),FALSE,TRUE))))</f>
        <v>1</v>
      </c>
      <c r="W151" s="128" t="str">
        <f>IF(G151="{Applicable/N/A}","N/Aplicable",IF(E151="Designated Entity LEI","ABCDEFGHIJKLMNOPQRSTUVWXYZ0123456789",IF(OR(G151="{ISIN}",G151="{LEI}"),";ABCDEFGHIJKLMNOPQRSTUVWXYZ0123456789",IF(G151="{Master Trust/Other}","Master TuOhe",IF(E151="Securitisation type","Privateublc",IF(LEFT(G151,4)="{CA_",Val!B$21,IF(G151="{COUNTRY_EU_LIST}"," ;abcdefghijklmnopqrstuvwxyzABCDEFGHIJKLMNOPQRSTUVWXYZ0123456789",IF(OR(G151="{NOTIFICATION ID}",G151="{SECURITISATION ID}"),Val!B$15,IF(G151="{COUNTRY_EU}"," ;abcdefghijklmnopqrstuvwxyzABCDEFGHIJKLMNOPQRSTUVWXYZ",IF(G151="{Confirmed/Unconfirmed}","ConfirmedUnc",IF(G151="{Confirmed/Unconfirmed/N/A}","Confirmed/UncNA",IF(LEFT(G151,4)="{DAT","0123456789-",IF(LEFT(G151,4)="{Y/N","YN",IF(OR(LEFT(G151,4)="{N/A",LEFT(G151,4)="{LIS",LEFT(G151,4)="{No ",LEFT(G151,4)="{SEC",LEFT(G151,4)="{Mas"),Val!B$20,IF(LEFT(G151,4)="{TEX",Val!B$21,IF(LEFT(G151,4)="{ALP",Val!B$20,IF(LEFT(G151,4)="{COU",Val!B$20)))))))))))))))))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51" s="133"/>
      <c r="Y151" s="133"/>
      <c r="Z151" s="133"/>
      <c r="AA151" s="133"/>
      <c r="AB151" s="135"/>
      <c r="AC151" s="135"/>
      <c r="AD151" s="133"/>
      <c r="AE151" s="133"/>
      <c r="AF151" s="133"/>
      <c r="AG151" s="130" t="s">
        <v>942</v>
      </c>
      <c r="AH151" s="133"/>
      <c r="AI151" s="118"/>
      <c r="AJ151" s="133"/>
      <c r="AK151" s="76"/>
    </row>
    <row r="152" spans="1:37" s="2" customFormat="1" ht="135" x14ac:dyDescent="0.25">
      <c r="A152" s="15" t="s">
        <v>1301</v>
      </c>
      <c r="B152" s="16" t="s">
        <v>655</v>
      </c>
      <c r="C152" s="20" t="s">
        <v>623</v>
      </c>
      <c r="D152" s="21" t="s">
        <v>52</v>
      </c>
      <c r="E152" s="22" t="s">
        <v>631</v>
      </c>
      <c r="F152" s="59" t="s">
        <v>175</v>
      </c>
      <c r="G152" s="60" t="s">
        <v>190</v>
      </c>
      <c r="H152" s="156" t="s">
        <v>632</v>
      </c>
      <c r="I152" s="89" t="s">
        <v>1402</v>
      </c>
      <c r="J152" s="147" t="s">
        <v>626</v>
      </c>
      <c r="K152" s="149"/>
      <c r="L152" s="149" t="s">
        <v>628</v>
      </c>
      <c r="M152" s="149" t="s">
        <v>171</v>
      </c>
      <c r="N152" s="165" t="s">
        <v>49</v>
      </c>
      <c r="O152" s="127">
        <f t="shared" ca="1" si="8"/>
        <v>1</v>
      </c>
      <c r="P152" s="127">
        <v>12</v>
      </c>
      <c r="Q152" s="128" t="str">
        <f ca="1">IF(AND(E152="Last notification date",MONTH(TODAY())&gt;9,DAY(TODAY())&gt;9),YEAR(TODAY())&amp;"-"&amp;MONTH(TODAY())&amp;"-"&amp;DAY(TODAY()),IF(AND(E152="Last notification date",MONTH(TODAY())&lt;9,DAY(TODAY())&lt;10),YEAR(TODAY())&amp;"-0"&amp;MONTH(TODAY())&amp;"-0"&amp;DAY(TODAY()),IF(AND(E152="Last notification date",MONTH(TODAY())&gt;9,DAY(TODAY())&lt;10),YEAR(TODAY())&amp;"-"&amp;MONTH(TODAY())&amp;"-0"&amp;DAY(TODAY()),IF(AND(E152="Last notification date",MONTH(TODAY())&lt;10,DAY(TODAY())&gt;9),YEAR(TODAY())&amp;"-0"&amp;MONTH(TODAY())&amp;"-"&amp;DAY(TODAY()),IF(LEFT(G152,4)="{SEC","SEC ID",IF(LEFT(G152,4)="{DAT","DATE",IF(LEFT(G152,4)="{TEX",Val!B$21,IF(LEFT(G152,4)="{ALP",Val!B$20,IF(LEFT(G152,4)="{COU",Val!B$20,IF(OR(LEFT(G152,4)="{ISI",LEFT(G152,4)="{LEI"),Val!B$17,IF(OR(LEFT(G152,4)="{CA_",LEFT(G152,4)="{Mas",LEFT(G152,4)="{Y/N",LEFT(G152,4)="{No ",LEFT(G152,4)="{N/A",LEFT(G152,4)="{Con",LEFT(G152,4)="{LIS"),"LIST","")))))))))))</f>
        <v>LIST</v>
      </c>
      <c r="R152" s="127">
        <f t="shared" si="9"/>
        <v>9</v>
      </c>
      <c r="S152" s="129"/>
      <c r="T152" s="127" t="str">
        <f t="shared" si="10"/>
        <v>UNK</v>
      </c>
      <c r="U152" s="127" t="str" cm="1">
        <f t="array" aca="1" ref="U152" ca="1">IF(AND(E152="Payment exemption explanation",ISBLANK(F152)=FALSE,F$77="Confirmed"),"FORMAT",IF(AND(E152="Historical Default and Loss Performance Data location",F$3="Public",ISBLANK(F152)=TRUE),"FORMAT",IF(AND(E151="Subject to severe clawback",F151="Y",ISBLANK(F152)=TRUE),"FORMAT",IF(AND(E151="Subject to severe clawback",F151="N",ISBLANK(F152)=FALSE),"FORMAT",IF(AND(OR(E152="Credit granting criteria supervision comment",E152="Credit granting criteria compliance comment"),ISBLANK(F152)=FALSE,OR(AND(F$34="N",E547="Originator (or original lender) is not a Credit institution"),AND(F$37="N",E$37="Originator (or original lender) is not a Credit institution"))),"FORMAT_S17",IF(AND(C152="STSS60",E152="Location of Liability cash flow model",ISBLANK(F152)=TRUE,F$3="Public"),"FORMAT_S60",IF(AND(C152="STSS58",E152="Historical Default and Loss Performance Data location",ISBLANK(F152)=TRUE,F$3="Public"),"FORMAT_S37",IF(AND(E152="Sponsor LEI",ISBLANK(F152)=TRUE,ISBLANK(F$8)=TRUE),"FORMAT_LEI",IF(AND(E152="Originator LEI",ISBLANK(F152)=TRUE,ISBLANK(F$11)=TRUE),"FORMAT_LEI",IF(OR(T152="EMPTY",P152+1&lt;LEN(F152),AND(G151="{Confirmed/Unconfirmed/N/A}",S152="N/A",F151="N/A",F152&lt;&gt;"")),"FORMAT",IF(OR(AND(E152="Non-ABCP securitisation unique identifier",MID(F152,21,1)&lt;&gt;"N"),AND(E152="ABCP transaction unique identifier",MID(F152,21,1)&lt;&gt;"T"),AND(E152="ABCP programme unique identifier",MID(F152,21,1)&lt;&gt;"P")),"FORMAT_SEC_ID",IF(AND(E152="Underlying exposures classification",F152&lt;&gt;"residential mortgages",F152&lt;&gt;"commercial mortgages",F152&lt;&gt;"credit facilities provided to individuals for personal, family or household consumption purposes",F152&lt;&gt;"credit facilities, including loans and leases, provided to any type of enterprise or corporation",F152&lt;&gt;"auto loans/leases",F152&lt;&gt;"credit-card receivables",F152&lt;&gt;"trade receivables",F152&lt;&gt;"others"),"FORMAT_LIST",IF(AND(E152="Instrument code",LEN(F152)-LEN(SUBSTITUTE(F152,";",""))&lt;&gt;LEN(F151)-LEN(SUBSTITUTE(F151,";",""))),"FORMAT_;",IF(AND(E152="Sponsor country (if multiple countries)",LEN(F152)-LEN(SUBSTITUTE(F152,";",""))&lt;&gt;LEN(F$11)-LEN(SUBSTITUTE(F$11,";",""))),"FORMAT_;",IF(AND(E152="Sponsor country (if multiple countries)",ISBLANK(F152)=FALSE,LEN(F152)-LEN(SUBSTITUTE(F152,";",""))=0),"FORMAT_;",IF(AND(E152="Sponsor country (if multiple countries)",ISBLANK(F152)=TRUE,LEN(F$11)-LEN(SUBSTITUTE(F$11,";",""))&lt;&gt;0),"FORMAT_;",IF(AND(E152="Originator country  (if multiple countries)",LEN(F152)-LEN(SUBSTITUTE(F152,";",""))&lt;&gt;0,ISBLANK(F152)=FALSE,LEN(F152)-LEN(SUBSTITUTE(F152,";",""))&lt;&gt;LEN(F$8)-LEN(SUBSTITUTE(F$8,";",""))),"FORMAT_;",IF(AND(E152="Originator country  (if multiple countries)",ISBLANK(F152)=FALSE,LEN(F152)-LEN(SUBSTITUTE(F152,";",""))=0),"FORMAT_;",IF(AND(E152="Originator country  (if multiple countries)",ISBLANK(F152)=TRUE,LEN(F$8)-LEN(SUBSTITUTE(F$8,";",""))&lt;&gt;0),"FORMAT_;",IF(AND(E152="Original lender country (if multiple countries)",ISBLANK(F152)=FALSE,LEN(F152)-LEN(SUBSTITUTE(F152,";",""))&lt;&gt;0,LEN(F152)-LEN(SUBSTITUTE(F152,";",""))&lt;&gt;LEN(F$14)-LEN(SUBSTITUTE(F$14,";",""))),"FORMAT_;",IF(AND(E152="Original lender country (if multiple countries)",ISBLANK(F152)=TRUE,LEN(F$14)-LEN(SUBSTITUTE(F$14,";",""))&lt;&gt;0),"FORMAT_;",IF(AND(E152="Original lender country (if multiple countries)",ISBLANK(F152)=FALSE,LEN(F152)-LEN(SUBSTITUTE(F152,";",""))=0),"FORMAT_;",IF(OR(AND(E152="Designated Entity LEI",LEN(F152)&lt;&gt;20),AND(G152="{LEI}",LEN(F152)&lt;&gt;0,LEN(F152)&lt;20),AND(G152="{ISIN}",LEN(F152)&lt;&gt;0,LEN(F152)&lt;12),AND(LEN(F152)&lt;&gt;20,E152="Retaining entity LEI",ISBLANK(F152)=FALSE),AND(E152="Instrument ISIN",ISBLANK(F152)=FALSE,LEN(F152)&gt;0,LEN(F152)&lt;11),AND(D152="M",LEFT(G152,4)="{DAT",LEN(F152)&lt;&gt;10)),"FORMAT_LEN",IF(OR(AND(F152&lt;&gt;"",LEFT(G152,4)&lt;&gt;"{TEX",ISNUMBER(SUMPRODUCT(FIND(MID(F152,ROW(INDIRECT("1:"&amp;LEN(F152))),1),W152)))=FALSE),AND(F152&lt;&gt;"",LEFT(G152,4)&lt;&gt;"{TEX",ISERROR(SUMPRODUCT(SEARCH(MID(F152,ROW(INDIRECT("1:"&amp;LEN(TRIM(F152)))),1)," "&amp;W152&amp;CHAR(10)&amp;"""")))=TRUE)),"FORMAT_CHAR",IF(LEFT(G152,4)="{TEX","TEXT","UNK")))))))))))))))))))))))))</f>
        <v>UNK</v>
      </c>
      <c r="V152" s="127" t="b" cm="1">
        <f t="array" aca="1" ref="V152" ca="1">IF(OR(LEN(F152)&gt;P152+1),FALSE,IF(LEFT(G152,5)="{TEXT",TRUE,IF(AND(ISBLANK(F152)=FALSE,G152="{DATE_TEXT-YYYY-MM-DD}",LEN(F152)&lt;&gt;10),FALSE,IF(AND(ISBLANK(F152)=FALSE,ISNUMBER(SUMPRODUCT(SEARCH(MID(F152,ROW(INDIRECT("1:"&amp;LEN(TRIM(F152)))),1)," "&amp;W152&amp;CHAR(10)&amp;"""")))=FALSE),FALSE,TRUE))))</f>
        <v>1</v>
      </c>
      <c r="W152" s="128" t="str">
        <f>IF(G152="{Applicable/N/A}","N/Aplicable",IF(E152="Designated Entity LEI","ABCDEFGHIJKLMNOPQRSTUVWXYZ0123456789",IF(OR(G152="{ISIN}",G152="{LEI}"),";ABCDEFGHIJKLMNOPQRSTUVWXYZ0123456789",IF(G152="{Master Trust/Other}","Master TuOhe",IF(E152="Securitisation type","Privateublc",IF(LEFT(G152,4)="{CA_",Val!B$21,IF(G152="{COUNTRY_EU_LIST}"," ;abcdefghijklmnopqrstuvwxyzABCDEFGHIJKLMNOPQRSTUVWXYZ0123456789",IF(OR(G152="{NOTIFICATION ID}",G152="{SECURITISATION ID}"),Val!B$15,IF(G152="{COUNTRY_EU}"," ;abcdefghijklmnopqrstuvwxyzABCDEFGHIJKLMNOPQRSTUVWXYZ",IF(G152="{Confirmed/Unconfirmed}","ConfirmedUnc",IF(G152="{Confirmed/Unconfirmed/N/A}","Confirmed/UncNA",IF(LEFT(G152,4)="{DAT","0123456789-",IF(LEFT(G152,4)="{Y/N","YN",IF(OR(LEFT(G152,4)="{N/A",LEFT(G152,4)="{LIS",LEFT(G152,4)="{No ",LEFT(G152,4)="{SEC",LEFT(G152,4)="{Mas"),Val!B$20,IF(LEFT(G152,4)="{TEX",Val!B$21,IF(LEFT(G152,4)="{ALP",Val!B$20,IF(LEFT(G152,4)="{COU",Val!B$20)))))))))))))))))</f>
        <v>ConfirmedUnc</v>
      </c>
      <c r="X152" s="133"/>
      <c r="Y152" s="133"/>
      <c r="Z152" s="133"/>
      <c r="AA152" s="133"/>
      <c r="AB152" s="135"/>
      <c r="AC152" s="135"/>
      <c r="AD152" s="133"/>
      <c r="AE152" s="133"/>
      <c r="AF152" s="133"/>
      <c r="AG152" s="130" t="s">
        <v>948</v>
      </c>
      <c r="AH152" s="133"/>
      <c r="AI152" s="118"/>
      <c r="AJ152" s="133"/>
      <c r="AK152" s="76"/>
    </row>
    <row r="153" spans="1:37" s="2" customFormat="1" ht="120.75" x14ac:dyDescent="0.25">
      <c r="A153" s="15" t="s">
        <v>1302</v>
      </c>
      <c r="B153" s="16" t="s">
        <v>658</v>
      </c>
      <c r="C153" s="30" t="s">
        <v>623</v>
      </c>
      <c r="D153" s="31" t="s">
        <v>46</v>
      </c>
      <c r="E153" s="26" t="s">
        <v>634</v>
      </c>
      <c r="F153" s="63" t="s">
        <v>1473</v>
      </c>
      <c r="G153" s="110" t="s">
        <v>114</v>
      </c>
      <c r="H153" s="158"/>
      <c r="I153" s="89" t="s">
        <v>1403</v>
      </c>
      <c r="J153" s="148" t="s">
        <v>626</v>
      </c>
      <c r="K153" s="146"/>
      <c r="L153" s="146" t="s">
        <v>628</v>
      </c>
      <c r="M153" s="146" t="s">
        <v>171</v>
      </c>
      <c r="N153" s="164" t="s">
        <v>49</v>
      </c>
      <c r="O153" s="127">
        <f t="shared" ca="1" si="8"/>
        <v>1</v>
      </c>
      <c r="P153" s="127">
        <v>5000</v>
      </c>
      <c r="Q153" s="128" t="str">
        <f ca="1">IF(AND(E153="Last notification date",MONTH(TODAY())&gt;9,DAY(TODAY())&gt;9),YEAR(TODAY())&amp;"-"&amp;MONTH(TODAY())&amp;"-"&amp;DAY(TODAY()),IF(AND(E153="Last notification date",MONTH(TODAY())&lt;9,DAY(TODAY())&lt;10),YEAR(TODAY())&amp;"-0"&amp;MONTH(TODAY())&amp;"-0"&amp;DAY(TODAY()),IF(AND(E153="Last notification date",MONTH(TODAY())&gt;9,DAY(TODAY())&lt;10),YEAR(TODAY())&amp;"-"&amp;MONTH(TODAY())&amp;"-0"&amp;DAY(TODAY()),IF(AND(E153="Last notification date",MONTH(TODAY())&lt;10,DAY(TODAY())&gt;9),YEAR(TODAY())&amp;"-0"&amp;MONTH(TODAY())&amp;"-"&amp;DAY(TODAY()),IF(LEFT(G153,4)="{SEC","SEC ID",IF(LEFT(G153,4)="{DAT","DATE",IF(LEFT(G153,4)="{TEX",Val!B$21,IF(LEFT(G153,4)="{ALP",Val!B$20,IF(LEFT(G153,4)="{COU",Val!B$20,IF(OR(LEFT(G153,4)="{ISI",LEFT(G153,4)="{LEI"),Val!B$17,IF(OR(LEFT(G153,4)="{CA_",LEFT(G153,4)="{Mas",LEFT(G153,4)="{Y/N",LEFT(G153,4)="{No ",LEFT(G153,4)="{N/A",LEFT(G153,4)="{Con",LEFT(G153,4)="{LIS"),"LIST","")))))))))))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53" s="127">
        <f t="shared" si="9"/>
        <v>139</v>
      </c>
      <c r="S153" s="129"/>
      <c r="T153" s="127" t="str">
        <f t="shared" si="10"/>
        <v>UNK</v>
      </c>
      <c r="U153" s="127" t="str" cm="1">
        <f t="array" aca="1" ref="U153" ca="1">IF(AND(E153="Payment exemption explanation",ISBLANK(F153)=FALSE,F$77="Confirmed"),"FORMAT",IF(AND(E153="Historical Default and Loss Performance Data location",F$3="Public",ISBLANK(F153)=TRUE),"FORMAT",IF(AND(E152="Subject to severe clawback",F152="Y",ISBLANK(F153)=TRUE),"FORMAT",IF(AND(E152="Subject to severe clawback",F152="N",ISBLANK(F153)=FALSE),"FORMAT",IF(AND(OR(E153="Credit granting criteria supervision comment",E153="Credit granting criteria compliance comment"),ISBLANK(F153)=FALSE,OR(AND(F$34="N",E548="Originator (or original lender) is not a Credit institution"),AND(F$37="N",E$37="Originator (or original lender) is not a Credit institution"))),"FORMAT_S17",IF(AND(C153="STSS60",E153="Location of Liability cash flow model",ISBLANK(F153)=TRUE,F$3="Public"),"FORMAT_S60",IF(AND(C153="STSS58",E153="Historical Default and Loss Performance Data location",ISBLANK(F153)=TRUE,F$3="Public"),"FORMAT_S37",IF(AND(E153="Sponsor LEI",ISBLANK(F153)=TRUE,ISBLANK(F$8)=TRUE),"FORMAT_LEI",IF(AND(E153="Originator LEI",ISBLANK(F153)=TRUE,ISBLANK(F$11)=TRUE),"FORMAT_LEI",IF(OR(T153="EMPTY",P153+1&lt;LEN(F153),AND(G152="{Confirmed/Unconfirmed/N/A}",S153="N/A",F152="N/A",F153&lt;&gt;"")),"FORMAT",IF(OR(AND(E153="Non-ABCP securitisation unique identifier",MID(F153,21,1)&lt;&gt;"N"),AND(E153="ABCP transaction unique identifier",MID(F153,21,1)&lt;&gt;"T"),AND(E153="ABCP programme unique identifier",MID(F153,21,1)&lt;&gt;"P")),"FORMAT_SEC_ID",IF(AND(E153="Underlying exposures classification",F153&lt;&gt;"residential mortgages",F153&lt;&gt;"commercial mortgages",F153&lt;&gt;"credit facilities provided to individuals for personal, family or household consumption purposes",F153&lt;&gt;"credit facilities, including loans and leases, provided to any type of enterprise or corporation",F153&lt;&gt;"auto loans/leases",F153&lt;&gt;"credit-card receivables",F153&lt;&gt;"trade receivables",F153&lt;&gt;"others"),"FORMAT_LIST",IF(AND(E153="Instrument code",LEN(F153)-LEN(SUBSTITUTE(F153,";",""))&lt;&gt;LEN(F152)-LEN(SUBSTITUTE(F152,";",""))),"FORMAT_;",IF(AND(E153="Sponsor country (if multiple countries)",LEN(F153)-LEN(SUBSTITUTE(F153,";",""))&lt;&gt;LEN(F$11)-LEN(SUBSTITUTE(F$11,";",""))),"FORMAT_;",IF(AND(E153="Sponsor country (if multiple countries)",ISBLANK(F153)=FALSE,LEN(F153)-LEN(SUBSTITUTE(F153,";",""))=0),"FORMAT_;",IF(AND(E153="Sponsor country (if multiple countries)",ISBLANK(F153)=TRUE,LEN(F$11)-LEN(SUBSTITUTE(F$11,";",""))&lt;&gt;0),"FORMAT_;",IF(AND(E153="Originator country  (if multiple countries)",LEN(F153)-LEN(SUBSTITUTE(F153,";",""))&lt;&gt;0,ISBLANK(F153)=FALSE,LEN(F153)-LEN(SUBSTITUTE(F153,";",""))&lt;&gt;LEN(F$8)-LEN(SUBSTITUTE(F$8,";",""))),"FORMAT_;",IF(AND(E153="Originator country  (if multiple countries)",ISBLANK(F153)=FALSE,LEN(F153)-LEN(SUBSTITUTE(F153,";",""))=0),"FORMAT_;",IF(AND(E153="Originator country  (if multiple countries)",ISBLANK(F153)=TRUE,LEN(F$8)-LEN(SUBSTITUTE(F$8,";",""))&lt;&gt;0),"FORMAT_;",IF(AND(E153="Original lender country (if multiple countries)",ISBLANK(F153)=FALSE,LEN(F153)-LEN(SUBSTITUTE(F153,";",""))&lt;&gt;0,LEN(F153)-LEN(SUBSTITUTE(F153,";",""))&lt;&gt;LEN(F$14)-LEN(SUBSTITUTE(F$14,";",""))),"FORMAT_;",IF(AND(E153="Original lender country (if multiple countries)",ISBLANK(F153)=TRUE,LEN(F$14)-LEN(SUBSTITUTE(F$14,";",""))&lt;&gt;0),"FORMAT_;",IF(AND(E153="Original lender country (if multiple countries)",ISBLANK(F153)=FALSE,LEN(F153)-LEN(SUBSTITUTE(F153,";",""))=0),"FORMAT_;",IF(OR(AND(E153="Designated Entity LEI",LEN(F153)&lt;&gt;20),AND(G153="{LEI}",LEN(F153)&lt;&gt;0,LEN(F153)&lt;20),AND(G153="{ISIN}",LEN(F153)&lt;&gt;0,LEN(F153)&lt;12),AND(LEN(F153)&lt;&gt;20,E153="Retaining entity LEI",ISBLANK(F153)=FALSE),AND(E153="Instrument ISIN",ISBLANK(F153)=FALSE,LEN(F153)&gt;0,LEN(F153)&lt;11),AND(D153="M",LEFT(G153,4)="{DAT",LEN(F153)&lt;&gt;10)),"FORMAT_LEN",IF(OR(AND(F153&lt;&gt;"",LEFT(G153,4)&lt;&gt;"{TEX",ISNUMBER(SUMPRODUCT(FIND(MID(F153,ROW(INDIRECT("1:"&amp;LEN(F153))),1),W153)))=FALSE),AND(F153&lt;&gt;"",LEFT(G153,4)&lt;&gt;"{TEX",ISERROR(SUMPRODUCT(SEARCH(MID(F153,ROW(INDIRECT("1:"&amp;LEN(TRIM(F153)))),1)," "&amp;W153&amp;CHAR(10)&amp;"""")))=TRUE)),"FORMAT_CHAR",IF(LEFT(G153,4)="{TEX","TEXT","UNK")))))))))))))))))))))))))</f>
        <v>TEXT</v>
      </c>
      <c r="V153" s="127" t="b" cm="1">
        <f t="array" aca="1" ref="V153" ca="1">IF(OR(LEN(F153)&gt;P153+1),FALSE,IF(LEFT(G153,5)="{TEXT",TRUE,IF(AND(ISBLANK(F153)=FALSE,G153="{DATE_TEXT-YYYY-MM-DD}",LEN(F153)&lt;&gt;10),FALSE,IF(AND(ISBLANK(F153)=FALSE,ISNUMBER(SUMPRODUCT(SEARCH(MID(F153,ROW(INDIRECT("1:"&amp;LEN(TRIM(F153)))),1)," "&amp;W153&amp;CHAR(10)&amp;"""")))=FALSE),FALSE,TRUE))))</f>
        <v>1</v>
      </c>
      <c r="W153" s="128" t="str">
        <f>IF(G153="{Applicable/N/A}","N/Aplicable",IF(E153="Designated Entity LEI","ABCDEFGHIJKLMNOPQRSTUVWXYZ0123456789",IF(OR(G153="{ISIN}",G153="{LEI}"),";ABCDEFGHIJKLMNOPQRSTUVWXYZ0123456789",IF(G153="{Master Trust/Other}","Master TuOhe",IF(E153="Securitisation type","Privateublc",IF(LEFT(G153,4)="{CA_",Val!B$21,IF(G153="{COUNTRY_EU_LIST}"," ;abcdefghijklmnopqrstuvwxyzABCDEFGHIJKLMNOPQRSTUVWXYZ0123456789",IF(OR(G153="{NOTIFICATION ID}",G153="{SECURITISATION ID}"),Val!B$15,IF(G153="{COUNTRY_EU}"," ;abcdefghijklmnopqrstuvwxyzABCDEFGHIJKLMNOPQRSTUVWXYZ",IF(G153="{Confirmed/Unconfirmed}","ConfirmedUnc",IF(G153="{Confirmed/Unconfirmed/N/A}","Confirmed/UncNA",IF(LEFT(G153,4)="{DAT","0123456789-",IF(LEFT(G153,4)="{Y/N","YN",IF(OR(LEFT(G153,4)="{N/A",LEFT(G153,4)="{LIS",LEFT(G153,4)="{No ",LEFT(G153,4)="{SEC",LEFT(G153,4)="{Mas"),Val!B$20,IF(LEFT(G153,4)="{TEX",Val!B$21,IF(LEFT(G153,4)="{ALP",Val!B$20,IF(LEFT(G153,4)="{COU",Val!B$20)))))))))))))))))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53" s="133"/>
      <c r="Y153" s="133"/>
      <c r="Z153" s="133"/>
      <c r="AA153" s="133"/>
      <c r="AB153" s="135"/>
      <c r="AC153" s="135"/>
      <c r="AD153" s="133"/>
      <c r="AE153" s="133"/>
      <c r="AF153" s="133"/>
      <c r="AG153" s="130" t="s">
        <v>949</v>
      </c>
      <c r="AH153" s="133"/>
      <c r="AI153" s="118"/>
      <c r="AJ153" s="133"/>
      <c r="AK153" s="76"/>
    </row>
    <row r="154" spans="1:37" s="2" customFormat="1" ht="240" x14ac:dyDescent="0.25">
      <c r="A154" s="15" t="s">
        <v>1303</v>
      </c>
      <c r="B154" s="16" t="s">
        <v>660</v>
      </c>
      <c r="C154" s="20" t="s">
        <v>636</v>
      </c>
      <c r="D154" s="21" t="s">
        <v>52</v>
      </c>
      <c r="E154" s="22" t="s">
        <v>637</v>
      </c>
      <c r="F154" s="59" t="s">
        <v>1422</v>
      </c>
      <c r="G154" s="60" t="s">
        <v>639</v>
      </c>
      <c r="H154" s="156" t="s">
        <v>640</v>
      </c>
      <c r="I154" s="89" t="s">
        <v>1355</v>
      </c>
      <c r="J154" s="137" t="s">
        <v>641</v>
      </c>
      <c r="K154" s="139" t="s">
        <v>642</v>
      </c>
      <c r="L154" s="139" t="s">
        <v>643</v>
      </c>
      <c r="M154" s="139" t="s">
        <v>195</v>
      </c>
      <c r="N154" s="141" t="s">
        <v>49</v>
      </c>
      <c r="O154" s="127" t="str">
        <f t="shared" ca="1" si="8"/>
        <v>S61</v>
      </c>
      <c r="P154" s="127">
        <v>25</v>
      </c>
      <c r="Q154" s="128" t="str">
        <f ca="1">IF(AND(E154="Last notification date",MONTH(TODAY())&gt;9,DAY(TODAY())&gt;9),YEAR(TODAY())&amp;"-"&amp;MONTH(TODAY())&amp;"-"&amp;DAY(TODAY()),IF(AND(E154="Last notification date",MONTH(TODAY())&lt;9,DAY(TODAY())&lt;10),YEAR(TODAY())&amp;"-0"&amp;MONTH(TODAY())&amp;"-0"&amp;DAY(TODAY()),IF(AND(E154="Last notification date",MONTH(TODAY())&gt;9,DAY(TODAY())&lt;10),YEAR(TODAY())&amp;"-"&amp;MONTH(TODAY())&amp;"-0"&amp;DAY(TODAY()),IF(AND(E154="Last notification date",MONTH(TODAY())&lt;10,DAY(TODAY())&gt;9),YEAR(TODAY())&amp;"-0"&amp;MONTH(TODAY())&amp;"-"&amp;DAY(TODAY()),IF(LEFT(G154,4)="{SEC","SEC ID",IF(LEFT(G154,4)="{DAT","DATE",IF(LEFT(G154,4)="{TEX",Val!B$21,IF(LEFT(G154,4)="{ALP",Val!B$20,IF(LEFT(G154,4)="{COU",Val!B$20,IF(OR(LEFT(G154,4)="{ISI",LEFT(G154,4)="{LEI"),Val!B$17,IF(OR(LEFT(G154,4)="{CA_",LEFT(G154,4)="{Mas",LEFT(G154,4)="{Y/N",LEFT(G154,4)="{No ",LEFT(G154,4)="{N/A",LEFT(G154,4)="{Con",LEFT(G154,4)="{LIS"),"LIST","")))))))))))</f>
        <v>LIST</v>
      </c>
      <c r="R154" s="127">
        <f t="shared" si="9"/>
        <v>13</v>
      </c>
      <c r="S154" s="129"/>
      <c r="T154" s="127" t="str">
        <f t="shared" si="10"/>
        <v>UNK</v>
      </c>
      <c r="U154" s="127" t="str" cm="1">
        <f t="array" aca="1" ref="U154" ca="1">IF(AND(E154="Payment exemption explanation",ISBLANK(F154)=FALSE,F$77="Confirmed"),"FORMAT",IF(AND(E154="Historical Default and Loss Performance Data location",F$3="Public",ISBLANK(F154)=TRUE),"FORMAT",IF(AND(E153="Subject to severe clawback",F153="Y",ISBLANK(F154)=TRUE),"FORMAT",IF(AND(E153="Subject to severe clawback",F153="N",ISBLANK(F154)=FALSE),"FORMAT",IF(AND(OR(E154="Credit granting criteria supervision comment",E154="Credit granting criteria compliance comment"),ISBLANK(F154)=FALSE,OR(AND(F$34="N",E549="Originator (or original lender) is not a Credit institution"),AND(F$37="N",E$37="Originator (or original lender) is not a Credit institution"))),"FORMAT_S17",IF(AND(C154="STSS60",E154="Location of Liability cash flow model",ISBLANK(F154)=TRUE,F$3="Public"),"FORMAT_S60",IF(AND(C154="STSS58",E154="Historical Default and Loss Performance Data location",ISBLANK(F154)=TRUE,F$3="Public"),"FORMAT_S37",IF(AND(E154="Sponsor LEI",ISBLANK(F154)=TRUE,ISBLANK(F$8)=TRUE),"FORMAT_LEI",IF(AND(E154="Originator LEI",ISBLANK(F154)=TRUE,ISBLANK(F$11)=TRUE),"FORMAT_LEI",IF(OR(T154="EMPTY",P154+1&lt;LEN(F154),AND(G153="{Confirmed/Unconfirmed/N/A}",S154="N/A",F153="N/A",F154&lt;&gt;"")),"FORMAT",IF(OR(AND(E154="Non-ABCP securitisation unique identifier",MID(F154,21,1)&lt;&gt;"N"),AND(E154="ABCP transaction unique identifier",MID(F154,21,1)&lt;&gt;"T"),AND(E154="ABCP programme unique identifier",MID(F154,21,1)&lt;&gt;"P")),"FORMAT_SEC_ID",IF(AND(E154="Underlying exposures classification",F154&lt;&gt;"residential mortgages",F154&lt;&gt;"commercial mortgages",F154&lt;&gt;"credit facilities provided to individuals for personal, family or household consumption purposes",F154&lt;&gt;"credit facilities, including loans and leases, provided to any type of enterprise or corporation",F154&lt;&gt;"auto loans/leases",F154&lt;&gt;"credit-card receivables",F154&lt;&gt;"trade receivables",F154&lt;&gt;"others"),"FORMAT_LIST",IF(AND(E154="Instrument code",LEN(F154)-LEN(SUBSTITUTE(F154,";",""))&lt;&gt;LEN(F153)-LEN(SUBSTITUTE(F153,";",""))),"FORMAT_;",IF(AND(E154="Sponsor country (if multiple countries)",LEN(F154)-LEN(SUBSTITUTE(F154,";",""))&lt;&gt;LEN(F$11)-LEN(SUBSTITUTE(F$11,";",""))),"FORMAT_;",IF(AND(E154="Sponsor country (if multiple countries)",ISBLANK(F154)=FALSE,LEN(F154)-LEN(SUBSTITUTE(F154,";",""))=0),"FORMAT_;",IF(AND(E154="Sponsor country (if multiple countries)",ISBLANK(F154)=TRUE,LEN(F$11)-LEN(SUBSTITUTE(F$11,";",""))&lt;&gt;0),"FORMAT_;",IF(AND(E154="Originator country  (if multiple countries)",LEN(F154)-LEN(SUBSTITUTE(F154,";",""))&lt;&gt;0,ISBLANK(F154)=FALSE,LEN(F154)-LEN(SUBSTITUTE(F154,";",""))&lt;&gt;LEN(F$8)-LEN(SUBSTITUTE(F$8,";",""))),"FORMAT_;",IF(AND(E154="Originator country  (if multiple countries)",ISBLANK(F154)=FALSE,LEN(F154)-LEN(SUBSTITUTE(F154,";",""))=0),"FORMAT_;",IF(AND(E154="Originator country  (if multiple countries)",ISBLANK(F154)=TRUE,LEN(F$8)-LEN(SUBSTITUTE(F$8,";",""))&lt;&gt;0),"FORMAT_;",IF(AND(E154="Original lender country (if multiple countries)",ISBLANK(F154)=FALSE,LEN(F154)-LEN(SUBSTITUTE(F154,";",""))&lt;&gt;0,LEN(F154)-LEN(SUBSTITUTE(F154,";",""))&lt;&gt;LEN(F$14)-LEN(SUBSTITUTE(F$14,";",""))),"FORMAT_;",IF(AND(E154="Original lender country (if multiple countries)",ISBLANK(F154)=TRUE,LEN(F$14)-LEN(SUBSTITUTE(F$14,";",""))&lt;&gt;0),"FORMAT_;",IF(AND(E154="Original lender country (if multiple countries)",ISBLANK(F154)=FALSE,LEN(F154)-LEN(SUBSTITUTE(F154,";",""))=0),"FORMAT_;",IF(OR(AND(E154="Designated Entity LEI",LEN(F154)&lt;&gt;20),AND(G154="{LEI}",LEN(F154)&lt;&gt;0,LEN(F154)&lt;20),AND(G154="{ISIN}",LEN(F154)&lt;&gt;0,LEN(F154)&lt;12),AND(LEN(F154)&lt;&gt;20,E154="Retaining entity LEI",ISBLANK(F154)=FALSE),AND(E154="Instrument ISIN",ISBLANK(F154)=FALSE,LEN(F154)&gt;0,LEN(F154)&lt;11),AND(D154="M",LEFT(G154,4)="{DAT",LEN(F154)&lt;&gt;10)),"FORMAT_LEN",IF(OR(AND(F154&lt;&gt;"",LEFT(G154,4)&lt;&gt;"{TEX",ISNUMBER(SUMPRODUCT(FIND(MID(F154,ROW(INDIRECT("1:"&amp;LEN(F154))),1),W154)))=FALSE),AND(F154&lt;&gt;"",LEFT(G154,4)&lt;&gt;"{TEX",ISERROR(SUMPRODUCT(SEARCH(MID(F154,ROW(INDIRECT("1:"&amp;LEN(TRIM(F154)))),1)," "&amp;W154&amp;CHAR(10)&amp;"""")))=TRUE)),"FORMAT_CHAR",IF(LEFT(G154,4)="{TEX","TEXT","UNK")))))))))))))))))))))))))</f>
        <v>UNK</v>
      </c>
      <c r="V154" s="127" t="b" cm="1">
        <f t="array" aca="1" ref="V154" ca="1">IF(OR(LEN(F154)&gt;P154+1),FALSE,IF(LEFT(G154,5)="{TEXT",TRUE,IF(AND(ISBLANK(F154)=FALSE,G154="{DATE_TEXT-YYYY-MM-DD}",LEN(F154)&lt;&gt;10),FALSE,IF(AND(ISBLANK(F154)=FALSE,ISNUMBER(SUMPRODUCT(SEARCH(MID(F154,ROW(INDIRECT("1:"&amp;LEN(TRIM(F154)))),1)," "&amp;W154&amp;CHAR(10)&amp;"""")))=FALSE),FALSE,TRUE))))</f>
        <v>1</v>
      </c>
      <c r="W154" s="128" t="str">
        <f>IF(G154="{Applicable/N/A}","N/Aplicable",IF(E154="Designated Entity LEI","ABCDEFGHIJKLMNOPQRSTUVWXYZ0123456789",IF(OR(G154="{ISIN}",G154="{LEI}"),";ABCDEFGHIJKLMNOPQRSTUVWXYZ0123456789",IF(G154="{Master Trust/Other}","Master TuOhe",IF(E154="Securitisation type","Privateublc",IF(LEFT(G154,4)="{CA_",Val!B$21,IF(G154="{COUNTRY_EU_LIST}"," ;abcdefghijklmnopqrstuvwxyzABCDEFGHIJKLMNOPQRSTUVWXYZ0123456789",IF(OR(G154="{NOTIFICATION ID}",G154="{SECURITISATION ID}"),Val!B$15,IF(G154="{COUNTRY_EU}"," ;abcdefghijklmnopqrstuvwxyzABCDEFGHIJKLMNOPQRSTUVWXYZ",IF(G154="{Confirmed/Unconfirmed}","ConfirmedUnc",IF(G154="{Confirmed/Unconfirmed/N/A}","Confirmed/UncNA",IF(LEFT(G154,4)="{DAT","0123456789-",IF(LEFT(G154,4)="{Y/N","YN",IF(OR(LEFT(G154,4)="{N/A",LEFT(G154,4)="{LIS",LEFT(G154,4)="{No ",LEFT(G154,4)="{SEC",LEFT(G154,4)="{Mas"),Val!B$20,IF(LEFT(G154,4)="{TEX",Val!B$21,IF(LEFT(G154,4)="{ALP",Val!B$20,IF(LEFT(G154,4)="{COU",Val!B$20)))))))))))))))))</f>
        <v xml:space="preserve"> !"#$%&amp;'()*+,-./0123456789:;&lt;=&gt;?@ABCDEFGHIJKLMNOPQRSTUVWXYZ[\]^_`abcdefghijklmnopqrstuvwxyz{|}</v>
      </c>
      <c r="X154" s="133"/>
      <c r="Y154" s="133"/>
      <c r="Z154" s="133"/>
      <c r="AA154" s="133"/>
      <c r="AB154" s="135"/>
      <c r="AC154" s="135"/>
      <c r="AD154" s="133"/>
      <c r="AE154" s="133"/>
      <c r="AF154" s="133"/>
      <c r="AG154" s="133" t="s">
        <v>951</v>
      </c>
      <c r="AH154" s="133"/>
      <c r="AI154" s="118"/>
      <c r="AJ154" s="133"/>
      <c r="AK154" s="76"/>
    </row>
    <row r="155" spans="1:37" s="2" customFormat="1" ht="135" x14ac:dyDescent="0.25">
      <c r="A155" s="15" t="s">
        <v>1304</v>
      </c>
      <c r="B155" s="16" t="s">
        <v>663</v>
      </c>
      <c r="C155" s="33" t="s">
        <v>636</v>
      </c>
      <c r="D155" s="34" t="s">
        <v>62</v>
      </c>
      <c r="E155" s="23" t="s">
        <v>645</v>
      </c>
      <c r="F155" s="71"/>
      <c r="G155" s="109" t="s">
        <v>199</v>
      </c>
      <c r="H155" s="158"/>
      <c r="I155" s="89" t="s">
        <v>1406</v>
      </c>
      <c r="J155" s="148" t="s">
        <v>641</v>
      </c>
      <c r="K155" s="146"/>
      <c r="L155" s="146" t="s">
        <v>643</v>
      </c>
      <c r="M155" s="146" t="s">
        <v>195</v>
      </c>
      <c r="N155" s="164" t="s">
        <v>49</v>
      </c>
      <c r="O155" s="127">
        <f t="shared" ca="1" si="8"/>
        <v>1</v>
      </c>
      <c r="P155" s="127">
        <v>10000</v>
      </c>
      <c r="Q155" s="128" t="str">
        <f ca="1">IF(AND(E155="Last notification date",MONTH(TODAY())&gt;9,DAY(TODAY())&gt;9),YEAR(TODAY())&amp;"-"&amp;MONTH(TODAY())&amp;"-"&amp;DAY(TODAY()),IF(AND(E155="Last notification date",MONTH(TODAY())&lt;9,DAY(TODAY())&lt;10),YEAR(TODAY())&amp;"-0"&amp;MONTH(TODAY())&amp;"-0"&amp;DAY(TODAY()),IF(AND(E155="Last notification date",MONTH(TODAY())&gt;9,DAY(TODAY())&lt;10),YEAR(TODAY())&amp;"-"&amp;MONTH(TODAY())&amp;"-0"&amp;DAY(TODAY()),IF(AND(E155="Last notification date",MONTH(TODAY())&lt;10,DAY(TODAY())&gt;9),YEAR(TODAY())&amp;"-0"&amp;MONTH(TODAY())&amp;"-"&amp;DAY(TODAY()),IF(LEFT(G155,4)="{SEC","SEC ID",IF(LEFT(G155,4)="{DAT","DATE",IF(LEFT(G155,4)="{TEX",Val!B$21,IF(LEFT(G155,4)="{ALP",Val!B$20,IF(LEFT(G155,4)="{COU",Val!B$20,IF(OR(LEFT(G155,4)="{ISI",LEFT(G155,4)="{LEI"),Val!B$17,IF(OR(LEFT(G155,4)="{CA_",LEFT(G155,4)="{Mas",LEFT(G155,4)="{Y/N",LEFT(G155,4)="{No ",LEFT(G155,4)="{N/A",LEFT(G155,4)="{Con",LEFT(G155,4)="{LIS"),"LIST","")))))))))))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55" s="127">
        <f t="shared" si="9"/>
        <v>0</v>
      </c>
      <c r="S155" s="129"/>
      <c r="T155" s="127" t="str">
        <f t="shared" si="10"/>
        <v>BLANK</v>
      </c>
      <c r="U155" s="127" t="str" cm="1">
        <f t="array" aca="1" ref="U155" ca="1">IF(AND(E155="Payment exemption explanation",ISBLANK(F155)=FALSE,F$77="Confirmed"),"FORMAT",IF(AND(E155="Historical Default and Loss Performance Data location",F$3="Public",ISBLANK(F155)=TRUE),"FORMAT",IF(AND(E154="Subject to severe clawback",F154="Y",ISBLANK(F155)=TRUE),"FORMAT",IF(AND(E154="Subject to severe clawback",F154="N",ISBLANK(F155)=FALSE),"FORMAT",IF(AND(OR(E155="Credit granting criteria supervision comment",E155="Credit granting criteria compliance comment"),ISBLANK(F155)=FALSE,OR(AND(F$34="N",E550="Originator (or original lender) is not a Credit institution"),AND(F$37="N",E$37="Originator (or original lender) is not a Credit institution"))),"FORMAT_S17",IF(AND(C155="STSS60",E155="Location of Liability cash flow model",ISBLANK(F155)=TRUE,F$3="Public"),"FORMAT_S60",IF(AND(C155="STSS58",E155="Historical Default and Loss Performance Data location",ISBLANK(F155)=TRUE,F$3="Public"),"FORMAT_S37",IF(AND(E155="Sponsor LEI",ISBLANK(F155)=TRUE,ISBLANK(F$8)=TRUE),"FORMAT_LEI",IF(AND(E155="Originator LEI",ISBLANK(F155)=TRUE,ISBLANK(F$11)=TRUE),"FORMAT_LEI",IF(OR(T155="EMPTY",P155+1&lt;LEN(F155),AND(G154="{Confirmed/Unconfirmed/N/A}",S155="N/A",F154="N/A",F155&lt;&gt;"")),"FORMAT",IF(OR(AND(E155="Non-ABCP securitisation unique identifier",MID(F155,21,1)&lt;&gt;"N"),AND(E155="ABCP transaction unique identifier",MID(F155,21,1)&lt;&gt;"T"),AND(E155="ABCP programme unique identifier",MID(F155,21,1)&lt;&gt;"P")),"FORMAT_SEC_ID",IF(AND(E155="Underlying exposures classification",F155&lt;&gt;"residential mortgages",F155&lt;&gt;"commercial mortgages",F155&lt;&gt;"credit facilities provided to individuals for personal, family or household consumption purposes",F155&lt;&gt;"credit facilities, including loans and leases, provided to any type of enterprise or corporation",F155&lt;&gt;"auto loans/leases",F155&lt;&gt;"credit-card receivables",F155&lt;&gt;"trade receivables",F155&lt;&gt;"others"),"FORMAT_LIST",IF(AND(E155="Instrument code",LEN(F155)-LEN(SUBSTITUTE(F155,";",""))&lt;&gt;LEN(F154)-LEN(SUBSTITUTE(F154,";",""))),"FORMAT_;",IF(AND(E155="Sponsor country (if multiple countries)",LEN(F155)-LEN(SUBSTITUTE(F155,";",""))&lt;&gt;LEN(F$11)-LEN(SUBSTITUTE(F$11,";",""))),"FORMAT_;",IF(AND(E155="Sponsor country (if multiple countries)",ISBLANK(F155)=FALSE,LEN(F155)-LEN(SUBSTITUTE(F155,";",""))=0),"FORMAT_;",IF(AND(E155="Sponsor country (if multiple countries)",ISBLANK(F155)=TRUE,LEN(F$11)-LEN(SUBSTITUTE(F$11,";",""))&lt;&gt;0),"FORMAT_;",IF(AND(E155="Originator country  (if multiple countries)",LEN(F155)-LEN(SUBSTITUTE(F155,";",""))&lt;&gt;0,ISBLANK(F155)=FALSE,LEN(F155)-LEN(SUBSTITUTE(F155,";",""))&lt;&gt;LEN(F$8)-LEN(SUBSTITUTE(F$8,";",""))),"FORMAT_;",IF(AND(E155="Originator country  (if multiple countries)",ISBLANK(F155)=FALSE,LEN(F155)-LEN(SUBSTITUTE(F155,";",""))=0),"FORMAT_;",IF(AND(E155="Originator country  (if multiple countries)",ISBLANK(F155)=TRUE,LEN(F$8)-LEN(SUBSTITUTE(F$8,";",""))&lt;&gt;0),"FORMAT_;",IF(AND(E155="Original lender country (if multiple countries)",ISBLANK(F155)=FALSE,LEN(F155)-LEN(SUBSTITUTE(F155,";",""))&lt;&gt;0,LEN(F155)-LEN(SUBSTITUTE(F155,";",""))&lt;&gt;LEN(F$14)-LEN(SUBSTITUTE(F$14,";",""))),"FORMAT_;",IF(AND(E155="Original lender country (if multiple countries)",ISBLANK(F155)=TRUE,LEN(F$14)-LEN(SUBSTITUTE(F$14,";",""))&lt;&gt;0),"FORMAT_;",IF(AND(E155="Original lender country (if multiple countries)",ISBLANK(F155)=FALSE,LEN(F155)-LEN(SUBSTITUTE(F155,";",""))=0),"FORMAT_;",IF(OR(AND(E155="Designated Entity LEI",LEN(F155)&lt;&gt;20),AND(G155="{LEI}",LEN(F155)&lt;&gt;0,LEN(F155)&lt;20),AND(G155="{ISIN}",LEN(F155)&lt;&gt;0,LEN(F155)&lt;12),AND(LEN(F155)&lt;&gt;20,E155="Retaining entity LEI",ISBLANK(F155)=FALSE),AND(E155="Instrument ISIN",ISBLANK(F155)=FALSE,LEN(F155)&gt;0,LEN(F155)&lt;11),AND(D155="M",LEFT(G155,4)="{DAT",LEN(F155)&lt;&gt;10)),"FORMAT_LEN",IF(OR(AND(F155&lt;&gt;"",LEFT(G155,4)&lt;&gt;"{TEX",ISNUMBER(SUMPRODUCT(FIND(MID(F155,ROW(INDIRECT("1:"&amp;LEN(F155))),1),W155)))=FALSE),AND(F155&lt;&gt;"",LEFT(G155,4)&lt;&gt;"{TEX",ISERROR(SUMPRODUCT(SEARCH(MID(F155,ROW(INDIRECT("1:"&amp;LEN(TRIM(F155)))),1)," "&amp;W155&amp;CHAR(10)&amp;"""")))=TRUE)),"FORMAT_CHAR",IF(LEFT(G155,4)="{TEX","TEXT","UNK")))))))))))))))))))))))))</f>
        <v>TEXT</v>
      </c>
      <c r="V155" s="127" t="b" cm="1">
        <f t="array" aca="1" ref="V155" ca="1">IF(OR(LEN(F155)&gt;P155+1),FALSE,IF(LEFT(G155,5)="{TEXT",TRUE,IF(AND(ISBLANK(F155)=FALSE,G155="{DATE_TEXT-YYYY-MM-DD}",LEN(F155)&lt;&gt;10),FALSE,IF(AND(ISBLANK(F155)=FALSE,ISNUMBER(SUMPRODUCT(SEARCH(MID(F155,ROW(INDIRECT("1:"&amp;LEN(TRIM(F155)))),1)," "&amp;W155&amp;CHAR(10)&amp;"""")))=FALSE),FALSE,TRUE))))</f>
        <v>1</v>
      </c>
      <c r="W155" s="128" t="str">
        <f>IF(G155="{Applicable/N/A}","N/Aplicable",IF(E155="Designated Entity LEI","ABCDEFGHIJKLMNOPQRSTUVWXYZ0123456789",IF(OR(G155="{ISIN}",G155="{LEI}"),";ABCDEFGHIJKLMNOPQRSTUVWXYZ0123456789",IF(G155="{Master Trust/Other}","Master TuOhe",IF(E155="Securitisation type","Privateublc",IF(LEFT(G155,4)="{CA_",Val!B$21,IF(G155="{COUNTRY_EU_LIST}"," ;abcdefghijklmnopqrstuvwxyzABCDEFGHIJKLMNOPQRSTUVWXYZ0123456789",IF(OR(G155="{NOTIFICATION ID}",G155="{SECURITISATION ID}"),Val!B$15,IF(G155="{COUNTRY_EU}"," ;abcdefghijklmnopqrstuvwxyzABCDEFGHIJKLMNOPQRSTUVWXYZ",IF(G155="{Confirmed/Unconfirmed}","ConfirmedUnc",IF(G155="{Confirmed/Unconfirmed/N/A}","Confirmed/UncNA",IF(LEFT(G155,4)="{DAT","0123456789-",IF(LEFT(G155,4)="{Y/N","YN",IF(OR(LEFT(G155,4)="{N/A",LEFT(G155,4)="{LIS",LEFT(G155,4)="{No ",LEFT(G155,4)="{SEC",LEFT(G155,4)="{Mas"),Val!B$20,IF(LEFT(G155,4)="{TEX",Val!B$21,IF(LEFT(G155,4)="{ALP",Val!B$20,IF(LEFT(G155,4)="{COU",Val!B$20)))))))))))))))))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55" s="133"/>
      <c r="Y155" s="133"/>
      <c r="Z155" s="133"/>
      <c r="AA155" s="133"/>
      <c r="AB155" s="135"/>
      <c r="AC155" s="135"/>
      <c r="AD155" s="133"/>
      <c r="AE155" s="133"/>
      <c r="AF155" s="133"/>
      <c r="AG155" s="130" t="s">
        <v>1033</v>
      </c>
      <c r="AH155" s="133"/>
      <c r="AI155" s="118"/>
      <c r="AJ155" s="133"/>
      <c r="AK155" s="76"/>
    </row>
    <row r="156" spans="1:37" s="2" customFormat="1" ht="105" x14ac:dyDescent="0.25">
      <c r="A156" s="15" t="s">
        <v>1305</v>
      </c>
      <c r="B156" s="16" t="s">
        <v>1306</v>
      </c>
      <c r="C156" s="20" t="s">
        <v>647</v>
      </c>
      <c r="D156" s="21" t="s">
        <v>52</v>
      </c>
      <c r="E156" s="22" t="s">
        <v>648</v>
      </c>
      <c r="F156" s="59" t="s">
        <v>175</v>
      </c>
      <c r="G156" s="60" t="s">
        <v>190</v>
      </c>
      <c r="H156" s="156" t="s">
        <v>649</v>
      </c>
      <c r="I156" s="94" t="s">
        <v>1374</v>
      </c>
      <c r="J156" s="137" t="s">
        <v>650</v>
      </c>
      <c r="K156" s="139" t="s">
        <v>651</v>
      </c>
      <c r="L156" s="139" t="s">
        <v>652</v>
      </c>
      <c r="M156" s="139" t="s">
        <v>171</v>
      </c>
      <c r="N156" s="141" t="s">
        <v>49</v>
      </c>
      <c r="O156" s="127">
        <f t="shared" ca="1" si="8"/>
        <v>1</v>
      </c>
      <c r="P156" s="127">
        <v>12</v>
      </c>
      <c r="Q156" s="128" t="str">
        <f ca="1">IF(AND(E156="Last notification date",MONTH(TODAY())&gt;9,DAY(TODAY())&gt;9),YEAR(TODAY())&amp;"-"&amp;MONTH(TODAY())&amp;"-"&amp;DAY(TODAY()),IF(AND(E156="Last notification date",MONTH(TODAY())&lt;9,DAY(TODAY())&lt;10),YEAR(TODAY())&amp;"-0"&amp;MONTH(TODAY())&amp;"-0"&amp;DAY(TODAY()),IF(AND(E156="Last notification date",MONTH(TODAY())&gt;9,DAY(TODAY())&lt;10),YEAR(TODAY())&amp;"-"&amp;MONTH(TODAY())&amp;"-0"&amp;DAY(TODAY()),IF(AND(E156="Last notification date",MONTH(TODAY())&lt;10,DAY(TODAY())&gt;9),YEAR(TODAY())&amp;"-0"&amp;MONTH(TODAY())&amp;"-"&amp;DAY(TODAY()),IF(LEFT(G156,4)="{SEC","SEC ID",IF(LEFT(G156,4)="{DAT","DATE",IF(LEFT(G156,4)="{TEX",Val!B$21,IF(LEFT(G156,4)="{ALP",Val!B$20,IF(LEFT(G156,4)="{COU",Val!B$20,IF(OR(LEFT(G156,4)="{ISI",LEFT(G156,4)="{LEI"),Val!B$17,IF(OR(LEFT(G156,4)="{CA_",LEFT(G156,4)="{Mas",LEFT(G156,4)="{Y/N",LEFT(G156,4)="{No ",LEFT(G156,4)="{N/A",LEFT(G156,4)="{Con",LEFT(G156,4)="{LIS"),"LIST","")))))))))))</f>
        <v>LIST</v>
      </c>
      <c r="R156" s="127">
        <f t="shared" si="9"/>
        <v>9</v>
      </c>
      <c r="S156" s="129"/>
      <c r="T156" s="127" t="str">
        <f t="shared" si="10"/>
        <v>UNK</v>
      </c>
      <c r="U156" s="127" t="str" cm="1">
        <f t="array" aca="1" ref="U156" ca="1">IF(AND(E156="Payment exemption explanation",ISBLANK(F156)=FALSE,F$77="Confirmed"),"FORMAT",IF(AND(E156="Historical Default and Loss Performance Data location",F$3="Public",ISBLANK(F156)=TRUE),"FORMAT",IF(AND(E155="Subject to severe clawback",F155="Y",ISBLANK(F156)=TRUE),"FORMAT",IF(AND(E155="Subject to severe clawback",F155="N",ISBLANK(F156)=FALSE),"FORMAT",IF(AND(OR(E156="Credit granting criteria supervision comment",E156="Credit granting criteria compliance comment"),ISBLANK(F156)=FALSE,OR(AND(F$34="N",E551="Originator (or original lender) is not a Credit institution"),AND(F$37="N",E$37="Originator (or original lender) is not a Credit institution"))),"FORMAT_S17",IF(AND(C156="STSS60",E156="Location of Liability cash flow model",ISBLANK(F156)=TRUE,F$3="Public"),"FORMAT_S60",IF(AND(C156="STSS58",E156="Historical Default and Loss Performance Data location",ISBLANK(F156)=TRUE,F$3="Public"),"FORMAT_S37",IF(AND(E156="Sponsor LEI",ISBLANK(F156)=TRUE,ISBLANK(F$8)=TRUE),"FORMAT_LEI",IF(AND(E156="Originator LEI",ISBLANK(F156)=TRUE,ISBLANK(F$11)=TRUE),"FORMAT_LEI",IF(OR(T156="EMPTY",P156+1&lt;LEN(F156),AND(G155="{Confirmed/Unconfirmed/N/A}",S156="N/A",F155="N/A",F156&lt;&gt;"")),"FORMAT",IF(OR(AND(E156="Non-ABCP securitisation unique identifier",MID(F156,21,1)&lt;&gt;"N"),AND(E156="ABCP transaction unique identifier",MID(F156,21,1)&lt;&gt;"T"),AND(E156="ABCP programme unique identifier",MID(F156,21,1)&lt;&gt;"P")),"FORMAT_SEC_ID",IF(AND(E156="Underlying exposures classification",F156&lt;&gt;"residential mortgages",F156&lt;&gt;"commercial mortgages",F156&lt;&gt;"credit facilities provided to individuals for personal, family or household consumption purposes",F156&lt;&gt;"credit facilities, including loans and leases, provided to any type of enterprise or corporation",F156&lt;&gt;"auto loans/leases",F156&lt;&gt;"credit-card receivables",F156&lt;&gt;"trade receivables",F156&lt;&gt;"others"),"FORMAT_LIST",IF(AND(E156="Instrument code",LEN(F156)-LEN(SUBSTITUTE(F156,";",""))&lt;&gt;LEN(F155)-LEN(SUBSTITUTE(F155,";",""))),"FORMAT_;",IF(AND(E156="Sponsor country (if multiple countries)",LEN(F156)-LEN(SUBSTITUTE(F156,";",""))&lt;&gt;LEN(F$11)-LEN(SUBSTITUTE(F$11,";",""))),"FORMAT_;",IF(AND(E156="Sponsor country (if multiple countries)",ISBLANK(F156)=FALSE,LEN(F156)-LEN(SUBSTITUTE(F156,";",""))=0),"FORMAT_;",IF(AND(E156="Sponsor country (if multiple countries)",ISBLANK(F156)=TRUE,LEN(F$11)-LEN(SUBSTITUTE(F$11,";",""))&lt;&gt;0),"FORMAT_;",IF(AND(E156="Originator country  (if multiple countries)",LEN(F156)-LEN(SUBSTITUTE(F156,";",""))&lt;&gt;0,ISBLANK(F156)=FALSE,LEN(F156)-LEN(SUBSTITUTE(F156,";",""))&lt;&gt;LEN(F$8)-LEN(SUBSTITUTE(F$8,";",""))),"FORMAT_;",IF(AND(E156="Originator country  (if multiple countries)",ISBLANK(F156)=FALSE,LEN(F156)-LEN(SUBSTITUTE(F156,";",""))=0),"FORMAT_;",IF(AND(E156="Originator country  (if multiple countries)",ISBLANK(F156)=TRUE,LEN(F$8)-LEN(SUBSTITUTE(F$8,";",""))&lt;&gt;0),"FORMAT_;",IF(AND(E156="Original lender country (if multiple countries)",ISBLANK(F156)=FALSE,LEN(F156)-LEN(SUBSTITUTE(F156,";",""))&lt;&gt;0,LEN(F156)-LEN(SUBSTITUTE(F156,";",""))&lt;&gt;LEN(F$14)-LEN(SUBSTITUTE(F$14,";",""))),"FORMAT_;",IF(AND(E156="Original lender country (if multiple countries)",ISBLANK(F156)=TRUE,LEN(F$14)-LEN(SUBSTITUTE(F$14,";",""))&lt;&gt;0),"FORMAT_;",IF(AND(E156="Original lender country (if multiple countries)",ISBLANK(F156)=FALSE,LEN(F156)-LEN(SUBSTITUTE(F156,";",""))=0),"FORMAT_;",IF(OR(AND(E156="Designated Entity LEI",LEN(F156)&lt;&gt;20),AND(G156="{LEI}",LEN(F156)&lt;&gt;0,LEN(F156)&lt;20),AND(G156="{ISIN}",LEN(F156)&lt;&gt;0,LEN(F156)&lt;12),AND(LEN(F156)&lt;&gt;20,E156="Retaining entity LEI",ISBLANK(F156)=FALSE),AND(E156="Instrument ISIN",ISBLANK(F156)=FALSE,LEN(F156)&gt;0,LEN(F156)&lt;11),AND(D156="M",LEFT(G156,4)="{DAT",LEN(F156)&lt;&gt;10)),"FORMAT_LEN",IF(OR(AND(F156&lt;&gt;"",LEFT(G156,4)&lt;&gt;"{TEX",ISNUMBER(SUMPRODUCT(FIND(MID(F156,ROW(INDIRECT("1:"&amp;LEN(F156))),1),W156)))=FALSE),AND(F156&lt;&gt;"",LEFT(G156,4)&lt;&gt;"{TEX",ISERROR(SUMPRODUCT(SEARCH(MID(F156,ROW(INDIRECT("1:"&amp;LEN(TRIM(F156)))),1)," "&amp;W156&amp;CHAR(10)&amp;"""")))=TRUE)),"FORMAT_CHAR",IF(LEFT(G156,4)="{TEX","TEXT","UNK")))))))))))))))))))))))))</f>
        <v>UNK</v>
      </c>
      <c r="V156" s="127" t="b" cm="1">
        <f t="array" aca="1" ref="V156" ca="1">IF(OR(LEN(F156)&gt;P156+1),FALSE,IF(LEFT(G156,5)="{TEXT",TRUE,IF(AND(ISBLANK(F156)=FALSE,G156="{DATE_TEXT-YYYY-MM-DD}",LEN(F156)&lt;&gt;10),FALSE,IF(AND(ISBLANK(F156)=FALSE,ISNUMBER(SUMPRODUCT(SEARCH(MID(F156,ROW(INDIRECT("1:"&amp;LEN(TRIM(F156)))),1)," "&amp;W156&amp;CHAR(10)&amp;"""")))=FALSE),FALSE,TRUE))))</f>
        <v>1</v>
      </c>
      <c r="W156" s="128" t="str">
        <f>IF(G156="{Applicable/N/A}","N/Aplicable",IF(E156="Designated Entity LEI","ABCDEFGHIJKLMNOPQRSTUVWXYZ0123456789",IF(OR(G156="{ISIN}",G156="{LEI}"),";ABCDEFGHIJKLMNOPQRSTUVWXYZ0123456789",IF(G156="{Master Trust/Other}","Master TuOhe",IF(E156="Securitisation type","Privateublc",IF(LEFT(G156,4)="{CA_",Val!B$21,IF(G156="{COUNTRY_EU_LIST}"," ;abcdefghijklmnopqrstuvwxyzABCDEFGHIJKLMNOPQRSTUVWXYZ0123456789",IF(OR(G156="{NOTIFICATION ID}",G156="{SECURITISATION ID}"),Val!B$15,IF(G156="{COUNTRY_EU}"," ;abcdefghijklmnopqrstuvwxyzABCDEFGHIJKLMNOPQRSTUVWXYZ",IF(G156="{Confirmed/Unconfirmed}","ConfirmedUnc",IF(G156="{Confirmed/Unconfirmed/N/A}","Confirmed/UncNA",IF(LEFT(G156,4)="{DAT","0123456789-",IF(LEFT(G156,4)="{Y/N","YN",IF(OR(LEFT(G156,4)="{N/A",LEFT(G156,4)="{LIS",LEFT(G156,4)="{No ",LEFT(G156,4)="{SEC",LEFT(G156,4)="{Mas"),Val!B$20,IF(LEFT(G156,4)="{TEX",Val!B$21,IF(LEFT(G156,4)="{ALP",Val!B$20,IF(LEFT(G156,4)="{COU",Val!B$20)))))))))))))))))</f>
        <v>ConfirmedUnc</v>
      </c>
      <c r="X156" s="133"/>
      <c r="Y156" s="133"/>
      <c r="Z156" s="133"/>
      <c r="AA156" s="133"/>
      <c r="AB156" s="135"/>
      <c r="AC156" s="135"/>
      <c r="AD156" s="133"/>
      <c r="AE156" s="133"/>
      <c r="AF156" s="133"/>
      <c r="AG156" s="130" t="s">
        <v>954</v>
      </c>
      <c r="AH156" s="133"/>
      <c r="AI156" s="118"/>
      <c r="AJ156" s="133"/>
      <c r="AK156" s="76"/>
    </row>
    <row r="157" spans="1:37" s="2" customFormat="1" ht="360" x14ac:dyDescent="0.25">
      <c r="A157" s="15" t="s">
        <v>1307</v>
      </c>
      <c r="B157" s="16" t="s">
        <v>1308</v>
      </c>
      <c r="C157" s="30" t="s">
        <v>647</v>
      </c>
      <c r="D157" s="31" t="s">
        <v>46</v>
      </c>
      <c r="E157" s="26" t="s">
        <v>654</v>
      </c>
      <c r="F157" s="63" t="s">
        <v>1471</v>
      </c>
      <c r="G157" s="110" t="s">
        <v>114</v>
      </c>
      <c r="H157" s="158"/>
      <c r="I157" s="89" t="s">
        <v>1336</v>
      </c>
      <c r="J157" s="147" t="s">
        <v>650</v>
      </c>
      <c r="K157" s="149"/>
      <c r="L157" s="149" t="s">
        <v>652</v>
      </c>
      <c r="M157" s="149" t="s">
        <v>171</v>
      </c>
      <c r="N157" s="165" t="s">
        <v>49</v>
      </c>
      <c r="O157" s="127">
        <f t="shared" ca="1" si="8"/>
        <v>1</v>
      </c>
      <c r="P157" s="127">
        <v>5000</v>
      </c>
      <c r="Q157" s="128" t="str">
        <f ca="1">IF(AND(E157="Last notification date",MONTH(TODAY())&gt;9,DAY(TODAY())&gt;9),YEAR(TODAY())&amp;"-"&amp;MONTH(TODAY())&amp;"-"&amp;DAY(TODAY()),IF(AND(E157="Last notification date",MONTH(TODAY())&lt;9,DAY(TODAY())&lt;10),YEAR(TODAY())&amp;"-0"&amp;MONTH(TODAY())&amp;"-0"&amp;DAY(TODAY()),IF(AND(E157="Last notification date",MONTH(TODAY())&gt;9,DAY(TODAY())&lt;10),YEAR(TODAY())&amp;"-"&amp;MONTH(TODAY())&amp;"-0"&amp;DAY(TODAY()),IF(AND(E157="Last notification date",MONTH(TODAY())&lt;10,DAY(TODAY())&gt;9),YEAR(TODAY())&amp;"-0"&amp;MONTH(TODAY())&amp;"-"&amp;DAY(TODAY()),IF(LEFT(G157,4)="{SEC","SEC ID",IF(LEFT(G157,4)="{DAT","DATE",IF(LEFT(G157,4)="{TEX",Val!B$21,IF(LEFT(G157,4)="{ALP",Val!B$20,IF(LEFT(G157,4)="{COU",Val!B$20,IF(OR(LEFT(G157,4)="{ISI",LEFT(G157,4)="{LEI"),Val!B$17,IF(OR(LEFT(G157,4)="{CA_",LEFT(G157,4)="{Mas",LEFT(G157,4)="{Y/N",LEFT(G157,4)="{No ",LEFT(G157,4)="{N/A",LEFT(G157,4)="{Con",LEFT(G157,4)="{LIS"),"LIST","")))))))))))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57" s="127">
        <f t="shared" si="9"/>
        <v>894</v>
      </c>
      <c r="S157" s="129"/>
      <c r="T157" s="127" t="str">
        <f t="shared" si="10"/>
        <v>UNK</v>
      </c>
      <c r="U157" s="127" t="str" cm="1">
        <f t="array" aca="1" ref="U157" ca="1">IF(AND(E157="Payment exemption explanation",ISBLANK(F157)=FALSE,F$77="Confirmed"),"FORMAT",IF(AND(E157="Historical Default and Loss Performance Data location",F$3="Public",ISBLANK(F157)=TRUE),"FORMAT",IF(AND(E156="Subject to severe clawback",F156="Y",ISBLANK(F157)=TRUE),"FORMAT",IF(AND(E156="Subject to severe clawback",F156="N",ISBLANK(F157)=FALSE),"FORMAT",IF(AND(OR(E157="Credit granting criteria supervision comment",E157="Credit granting criteria compliance comment"),ISBLANK(F157)=FALSE,OR(AND(F$34="N",E552="Originator (or original lender) is not a Credit institution"),AND(F$37="N",E$37="Originator (or original lender) is not a Credit institution"))),"FORMAT_S17",IF(AND(C157="STSS60",E157="Location of Liability cash flow model",ISBLANK(F157)=TRUE,F$3="Public"),"FORMAT_S60",IF(AND(C157="STSS58",E157="Historical Default and Loss Performance Data location",ISBLANK(F157)=TRUE,F$3="Public"),"FORMAT_S37",IF(AND(E157="Sponsor LEI",ISBLANK(F157)=TRUE,ISBLANK(F$8)=TRUE),"FORMAT_LEI",IF(AND(E157="Originator LEI",ISBLANK(F157)=TRUE,ISBLANK(F$11)=TRUE),"FORMAT_LEI",IF(OR(T157="EMPTY",P157+1&lt;LEN(F157),AND(G156="{Confirmed/Unconfirmed/N/A}",S157="N/A",F156="N/A",F157&lt;&gt;"")),"FORMAT",IF(OR(AND(E157="Non-ABCP securitisation unique identifier",MID(F157,21,1)&lt;&gt;"N"),AND(E157="ABCP transaction unique identifier",MID(F157,21,1)&lt;&gt;"T"),AND(E157="ABCP programme unique identifier",MID(F157,21,1)&lt;&gt;"P")),"FORMAT_SEC_ID",IF(AND(E157="Underlying exposures classification",F157&lt;&gt;"residential mortgages",F157&lt;&gt;"commercial mortgages",F157&lt;&gt;"credit facilities provided to individuals for personal, family or household consumption purposes",F157&lt;&gt;"credit facilities, including loans and leases, provided to any type of enterprise or corporation",F157&lt;&gt;"auto loans/leases",F157&lt;&gt;"credit-card receivables",F157&lt;&gt;"trade receivables",F157&lt;&gt;"others"),"FORMAT_LIST",IF(AND(E157="Instrument code",LEN(F157)-LEN(SUBSTITUTE(F157,";",""))&lt;&gt;LEN(F156)-LEN(SUBSTITUTE(F156,";",""))),"FORMAT_;",IF(AND(E157="Sponsor country (if multiple countries)",LEN(F157)-LEN(SUBSTITUTE(F157,";",""))&lt;&gt;LEN(F$11)-LEN(SUBSTITUTE(F$11,";",""))),"FORMAT_;",IF(AND(E157="Sponsor country (if multiple countries)",ISBLANK(F157)=FALSE,LEN(F157)-LEN(SUBSTITUTE(F157,";",""))=0),"FORMAT_;",IF(AND(E157="Sponsor country (if multiple countries)",ISBLANK(F157)=TRUE,LEN(F$11)-LEN(SUBSTITUTE(F$11,";",""))&lt;&gt;0),"FORMAT_;",IF(AND(E157="Originator country  (if multiple countries)",LEN(F157)-LEN(SUBSTITUTE(F157,";",""))&lt;&gt;0,ISBLANK(F157)=FALSE,LEN(F157)-LEN(SUBSTITUTE(F157,";",""))&lt;&gt;LEN(F$8)-LEN(SUBSTITUTE(F$8,";",""))),"FORMAT_;",IF(AND(E157="Originator country  (if multiple countries)",ISBLANK(F157)=FALSE,LEN(F157)-LEN(SUBSTITUTE(F157,";",""))=0),"FORMAT_;",IF(AND(E157="Originator country  (if multiple countries)",ISBLANK(F157)=TRUE,LEN(F$8)-LEN(SUBSTITUTE(F$8,";",""))&lt;&gt;0),"FORMAT_;",IF(AND(E157="Original lender country (if multiple countries)",ISBLANK(F157)=FALSE,LEN(F157)-LEN(SUBSTITUTE(F157,";",""))&lt;&gt;0,LEN(F157)-LEN(SUBSTITUTE(F157,";",""))&lt;&gt;LEN(F$14)-LEN(SUBSTITUTE(F$14,";",""))),"FORMAT_;",IF(AND(E157="Original lender country (if multiple countries)",ISBLANK(F157)=TRUE,LEN(F$14)-LEN(SUBSTITUTE(F$14,";",""))&lt;&gt;0),"FORMAT_;",IF(AND(E157="Original lender country (if multiple countries)",ISBLANK(F157)=FALSE,LEN(F157)-LEN(SUBSTITUTE(F157,";",""))=0),"FORMAT_;",IF(OR(AND(E157="Designated Entity LEI",LEN(F157)&lt;&gt;20),AND(G157="{LEI}",LEN(F157)&lt;&gt;0,LEN(F157)&lt;20),AND(G157="{ISIN}",LEN(F157)&lt;&gt;0,LEN(F157)&lt;12),AND(LEN(F157)&lt;&gt;20,E157="Retaining entity LEI",ISBLANK(F157)=FALSE),AND(E157="Instrument ISIN",ISBLANK(F157)=FALSE,LEN(F157)&gt;0,LEN(F157)&lt;11),AND(D157="M",LEFT(G157,4)="{DAT",LEN(F157)&lt;&gt;10)),"FORMAT_LEN",IF(OR(AND(F157&lt;&gt;"",LEFT(G157,4)&lt;&gt;"{TEX",ISNUMBER(SUMPRODUCT(FIND(MID(F157,ROW(INDIRECT("1:"&amp;LEN(F157))),1),W157)))=FALSE),AND(F157&lt;&gt;"",LEFT(G157,4)&lt;&gt;"{TEX",ISERROR(SUMPRODUCT(SEARCH(MID(F157,ROW(INDIRECT("1:"&amp;LEN(TRIM(F157)))),1)," "&amp;W157&amp;CHAR(10)&amp;"""")))=TRUE)),"FORMAT_CHAR",IF(LEFT(G157,4)="{TEX","TEXT","UNK")))))))))))))))))))))))))</f>
        <v>TEXT</v>
      </c>
      <c r="V157" s="127" t="b" cm="1">
        <f t="array" aca="1" ref="V157" ca="1">IF(OR(LEN(F157)&gt;P157+1),FALSE,IF(LEFT(G157,5)="{TEXT",TRUE,IF(AND(ISBLANK(F157)=FALSE,G157="{DATE_TEXT-YYYY-MM-DD}",LEN(F157)&lt;&gt;10),FALSE,IF(AND(ISBLANK(F157)=FALSE,ISNUMBER(SUMPRODUCT(SEARCH(MID(F157,ROW(INDIRECT("1:"&amp;LEN(TRIM(F157)))),1)," "&amp;W157&amp;CHAR(10)&amp;"""")))=FALSE),FALSE,TRUE))))</f>
        <v>1</v>
      </c>
      <c r="W157" s="128" t="str">
        <f>IF(G157="{Applicable/N/A}","N/Aplicable",IF(E157="Designated Entity LEI","ABCDEFGHIJKLMNOPQRSTUVWXYZ0123456789",IF(OR(G157="{ISIN}",G157="{LEI}"),";ABCDEFGHIJKLMNOPQRSTUVWXYZ0123456789",IF(G157="{Master Trust/Other}","Master TuOhe",IF(E157="Securitisation type","Privateublc",IF(LEFT(G157,4)="{CA_",Val!B$21,IF(G157="{COUNTRY_EU_LIST}"," ;abcdefghijklmnopqrstuvwxyzABCDEFGHIJKLMNOPQRSTUVWXYZ0123456789",IF(OR(G157="{NOTIFICATION ID}",G157="{SECURITISATION ID}"),Val!B$15,IF(G157="{COUNTRY_EU}"," ;abcdefghijklmnopqrstuvwxyzABCDEFGHIJKLMNOPQRSTUVWXYZ",IF(G157="{Confirmed/Unconfirmed}","ConfirmedUnc",IF(G157="{Confirmed/Unconfirmed/N/A}","Confirmed/UncNA",IF(LEFT(G157,4)="{DAT","0123456789-",IF(LEFT(G157,4)="{Y/N","YN",IF(OR(LEFT(G157,4)="{N/A",LEFT(G157,4)="{LIS",LEFT(G157,4)="{No ",LEFT(G157,4)="{SEC",LEFT(G157,4)="{Mas"),Val!B$20,IF(LEFT(G157,4)="{TEX",Val!B$21,IF(LEFT(G157,4)="{ALP",Val!B$20,IF(LEFT(G157,4)="{COU",Val!B$20)))))))))))))))))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57" s="133"/>
      <c r="Y157" s="133"/>
      <c r="Z157" s="133"/>
      <c r="AA157" s="133"/>
      <c r="AB157" s="135"/>
      <c r="AC157" s="135"/>
      <c r="AD157" s="133"/>
      <c r="AE157" s="133"/>
      <c r="AF157" s="133"/>
      <c r="AG157" s="130" t="s">
        <v>884</v>
      </c>
      <c r="AH157" s="133"/>
      <c r="AI157" s="118"/>
      <c r="AJ157" s="133"/>
      <c r="AK157" s="76"/>
    </row>
    <row r="158" spans="1:37" s="2" customFormat="1" ht="165" x14ac:dyDescent="0.25">
      <c r="A158" s="15" t="s">
        <v>1309</v>
      </c>
      <c r="B158" s="16" t="s">
        <v>1310</v>
      </c>
      <c r="C158" s="20" t="s">
        <v>647</v>
      </c>
      <c r="D158" s="21" t="s">
        <v>52</v>
      </c>
      <c r="E158" s="22" t="s">
        <v>656</v>
      </c>
      <c r="F158" s="59" t="s">
        <v>175</v>
      </c>
      <c r="G158" s="60" t="s">
        <v>190</v>
      </c>
      <c r="H158" s="156" t="s">
        <v>657</v>
      </c>
      <c r="I158" s="89" t="s">
        <v>1378</v>
      </c>
      <c r="J158" s="147" t="s">
        <v>650</v>
      </c>
      <c r="K158" s="149"/>
      <c r="L158" s="149" t="s">
        <v>652</v>
      </c>
      <c r="M158" s="149" t="s">
        <v>171</v>
      </c>
      <c r="N158" s="165" t="s">
        <v>49</v>
      </c>
      <c r="O158" s="127">
        <f t="shared" ca="1" si="8"/>
        <v>1</v>
      </c>
      <c r="P158" s="127">
        <v>12</v>
      </c>
      <c r="Q158" s="128" t="str">
        <f ca="1">IF(AND(E158="Last notification date",MONTH(TODAY())&gt;9,DAY(TODAY())&gt;9),YEAR(TODAY())&amp;"-"&amp;MONTH(TODAY())&amp;"-"&amp;DAY(TODAY()),IF(AND(E158="Last notification date",MONTH(TODAY())&lt;9,DAY(TODAY())&lt;10),YEAR(TODAY())&amp;"-0"&amp;MONTH(TODAY())&amp;"-0"&amp;DAY(TODAY()),IF(AND(E158="Last notification date",MONTH(TODAY())&gt;9,DAY(TODAY())&lt;10),YEAR(TODAY())&amp;"-"&amp;MONTH(TODAY())&amp;"-0"&amp;DAY(TODAY()),IF(AND(E158="Last notification date",MONTH(TODAY())&lt;10,DAY(TODAY())&gt;9),YEAR(TODAY())&amp;"-0"&amp;MONTH(TODAY())&amp;"-"&amp;DAY(TODAY()),IF(LEFT(G158,4)="{SEC","SEC ID",IF(LEFT(G158,4)="{DAT","DATE",IF(LEFT(G158,4)="{TEX",Val!B$21,IF(LEFT(G158,4)="{ALP",Val!B$20,IF(LEFT(G158,4)="{COU",Val!B$20,IF(OR(LEFT(G158,4)="{ISI",LEFT(G158,4)="{LEI"),Val!B$17,IF(OR(LEFT(G158,4)="{CA_",LEFT(G158,4)="{Mas",LEFT(G158,4)="{Y/N",LEFT(G158,4)="{No ",LEFT(G158,4)="{N/A",LEFT(G158,4)="{Con",LEFT(G158,4)="{LIS"),"LIST","")))))))))))</f>
        <v>LIST</v>
      </c>
      <c r="R158" s="127">
        <f t="shared" si="9"/>
        <v>9</v>
      </c>
      <c r="S158" s="129"/>
      <c r="T158" s="127" t="str">
        <f t="shared" si="10"/>
        <v>UNK</v>
      </c>
      <c r="U158" s="127" t="str" cm="1">
        <f t="array" aca="1" ref="U158" ca="1">IF(AND(E158="Payment exemption explanation",ISBLANK(F158)=FALSE,F$77="Confirmed"),"FORMAT",IF(AND(E158="Historical Default and Loss Performance Data location",F$3="Public",ISBLANK(F158)=TRUE),"FORMAT",IF(AND(E157="Subject to severe clawback",F157="Y",ISBLANK(F158)=TRUE),"FORMAT",IF(AND(E157="Subject to severe clawback",F157="N",ISBLANK(F158)=FALSE),"FORMAT",IF(AND(OR(E158="Credit granting criteria supervision comment",E158="Credit granting criteria compliance comment"),ISBLANK(F158)=FALSE,OR(AND(F$34="N",E553="Originator (or original lender) is not a Credit institution"),AND(F$37="N",E$37="Originator (or original lender) is not a Credit institution"))),"FORMAT_S17",IF(AND(C158="STSS60",E158="Location of Liability cash flow model",ISBLANK(F158)=TRUE,F$3="Public"),"FORMAT_S60",IF(AND(C158="STSS58",E158="Historical Default and Loss Performance Data location",ISBLANK(F158)=TRUE,F$3="Public"),"FORMAT_S37",IF(AND(E158="Sponsor LEI",ISBLANK(F158)=TRUE,ISBLANK(F$8)=TRUE),"FORMAT_LEI",IF(AND(E158="Originator LEI",ISBLANK(F158)=TRUE,ISBLANK(F$11)=TRUE),"FORMAT_LEI",IF(OR(T158="EMPTY",P158+1&lt;LEN(F158),AND(G157="{Confirmed/Unconfirmed/N/A}",S158="N/A",F157="N/A",F158&lt;&gt;"")),"FORMAT",IF(OR(AND(E158="Non-ABCP securitisation unique identifier",MID(F158,21,1)&lt;&gt;"N"),AND(E158="ABCP transaction unique identifier",MID(F158,21,1)&lt;&gt;"T"),AND(E158="ABCP programme unique identifier",MID(F158,21,1)&lt;&gt;"P")),"FORMAT_SEC_ID",IF(AND(E158="Underlying exposures classification",F158&lt;&gt;"residential mortgages",F158&lt;&gt;"commercial mortgages",F158&lt;&gt;"credit facilities provided to individuals for personal, family or household consumption purposes",F158&lt;&gt;"credit facilities, including loans and leases, provided to any type of enterprise or corporation",F158&lt;&gt;"auto loans/leases",F158&lt;&gt;"credit-card receivables",F158&lt;&gt;"trade receivables",F158&lt;&gt;"others"),"FORMAT_LIST",IF(AND(E158="Instrument code",LEN(F158)-LEN(SUBSTITUTE(F158,";",""))&lt;&gt;LEN(F157)-LEN(SUBSTITUTE(F157,";",""))),"FORMAT_;",IF(AND(E158="Sponsor country (if multiple countries)",LEN(F158)-LEN(SUBSTITUTE(F158,";",""))&lt;&gt;LEN(F$11)-LEN(SUBSTITUTE(F$11,";",""))),"FORMAT_;",IF(AND(E158="Sponsor country (if multiple countries)",ISBLANK(F158)=FALSE,LEN(F158)-LEN(SUBSTITUTE(F158,";",""))=0),"FORMAT_;",IF(AND(E158="Sponsor country (if multiple countries)",ISBLANK(F158)=TRUE,LEN(F$11)-LEN(SUBSTITUTE(F$11,";",""))&lt;&gt;0),"FORMAT_;",IF(AND(E158="Originator country  (if multiple countries)",LEN(F158)-LEN(SUBSTITUTE(F158,";",""))&lt;&gt;0,ISBLANK(F158)=FALSE,LEN(F158)-LEN(SUBSTITUTE(F158,";",""))&lt;&gt;LEN(F$8)-LEN(SUBSTITUTE(F$8,";",""))),"FORMAT_;",IF(AND(E158="Originator country  (if multiple countries)",ISBLANK(F158)=FALSE,LEN(F158)-LEN(SUBSTITUTE(F158,";",""))=0),"FORMAT_;",IF(AND(E158="Originator country  (if multiple countries)",ISBLANK(F158)=TRUE,LEN(F$8)-LEN(SUBSTITUTE(F$8,";",""))&lt;&gt;0),"FORMAT_;",IF(AND(E158="Original lender country (if multiple countries)",ISBLANK(F158)=FALSE,LEN(F158)-LEN(SUBSTITUTE(F158,";",""))&lt;&gt;0,LEN(F158)-LEN(SUBSTITUTE(F158,";",""))&lt;&gt;LEN(F$14)-LEN(SUBSTITUTE(F$14,";",""))),"FORMAT_;",IF(AND(E158="Original lender country (if multiple countries)",ISBLANK(F158)=TRUE,LEN(F$14)-LEN(SUBSTITUTE(F$14,";",""))&lt;&gt;0),"FORMAT_;",IF(AND(E158="Original lender country (if multiple countries)",ISBLANK(F158)=FALSE,LEN(F158)-LEN(SUBSTITUTE(F158,";",""))=0),"FORMAT_;",IF(OR(AND(E158="Designated Entity LEI",LEN(F158)&lt;&gt;20),AND(G158="{LEI}",LEN(F158)&lt;&gt;0,LEN(F158)&lt;20),AND(G158="{ISIN}",LEN(F158)&lt;&gt;0,LEN(F158)&lt;12),AND(LEN(F158)&lt;&gt;20,E158="Retaining entity LEI",ISBLANK(F158)=FALSE),AND(E158="Instrument ISIN",ISBLANK(F158)=FALSE,LEN(F158)&gt;0,LEN(F158)&lt;11),AND(D158="M",LEFT(G158,4)="{DAT",LEN(F158)&lt;&gt;10)),"FORMAT_LEN",IF(OR(AND(F158&lt;&gt;"",LEFT(G158,4)&lt;&gt;"{TEX",ISNUMBER(SUMPRODUCT(FIND(MID(F158,ROW(INDIRECT("1:"&amp;LEN(F158))),1),W158)))=FALSE),AND(F158&lt;&gt;"",LEFT(G158,4)&lt;&gt;"{TEX",ISERROR(SUMPRODUCT(SEARCH(MID(F158,ROW(INDIRECT("1:"&amp;LEN(TRIM(F158)))),1)," "&amp;W158&amp;CHAR(10)&amp;"""")))=TRUE)),"FORMAT_CHAR",IF(LEFT(G158,4)="{TEX","TEXT","UNK")))))))))))))))))))))))))</f>
        <v>UNK</v>
      </c>
      <c r="V158" s="127" t="b" cm="1">
        <f t="array" aca="1" ref="V158" ca="1">IF(OR(LEN(F158)&gt;P158+1),FALSE,IF(LEFT(G158,5)="{TEXT",TRUE,IF(AND(ISBLANK(F158)=FALSE,G158="{DATE_TEXT-YYYY-MM-DD}",LEN(F158)&lt;&gt;10),FALSE,IF(AND(ISBLANK(F158)=FALSE,ISNUMBER(SUMPRODUCT(SEARCH(MID(F158,ROW(INDIRECT("1:"&amp;LEN(TRIM(F158)))),1)," "&amp;W158&amp;CHAR(10)&amp;"""")))=FALSE),FALSE,TRUE))))</f>
        <v>1</v>
      </c>
      <c r="W158" s="128" t="str">
        <f>IF(G158="{Applicable/N/A}","N/Aplicable",IF(E158="Designated Entity LEI","ABCDEFGHIJKLMNOPQRSTUVWXYZ0123456789",IF(OR(G158="{ISIN}",G158="{LEI}"),";ABCDEFGHIJKLMNOPQRSTUVWXYZ0123456789",IF(G158="{Master Trust/Other}","Master TuOhe",IF(E158="Securitisation type","Privateublc",IF(LEFT(G158,4)="{CA_",Val!B$21,IF(G158="{COUNTRY_EU_LIST}"," ;abcdefghijklmnopqrstuvwxyzABCDEFGHIJKLMNOPQRSTUVWXYZ0123456789",IF(OR(G158="{NOTIFICATION ID}",G158="{SECURITISATION ID}"),Val!B$15,IF(G158="{COUNTRY_EU}"," ;abcdefghijklmnopqrstuvwxyzABCDEFGHIJKLMNOPQRSTUVWXYZ",IF(G158="{Confirmed/Unconfirmed}","ConfirmedUnc",IF(G158="{Confirmed/Unconfirmed/N/A}","Confirmed/UncNA",IF(LEFT(G158,4)="{DAT","0123456789-",IF(LEFT(G158,4)="{Y/N","YN",IF(OR(LEFT(G158,4)="{N/A",LEFT(G158,4)="{LIS",LEFT(G158,4)="{No ",LEFT(G158,4)="{SEC",LEFT(G158,4)="{Mas"),Val!B$20,IF(LEFT(G158,4)="{TEX",Val!B$21,IF(LEFT(G158,4)="{ALP",Val!B$20,IF(LEFT(G158,4)="{COU",Val!B$20)))))))))))))))))</f>
        <v>ConfirmedUnc</v>
      </c>
      <c r="X158" s="133"/>
      <c r="Y158" s="133"/>
      <c r="Z158" s="133"/>
      <c r="AA158" s="133"/>
      <c r="AB158" s="135"/>
      <c r="AC158" s="135"/>
      <c r="AD158" s="133"/>
      <c r="AE158" s="133"/>
      <c r="AF158" s="133"/>
      <c r="AG158" s="130" t="s">
        <v>938</v>
      </c>
      <c r="AH158" s="133"/>
      <c r="AI158" s="118"/>
      <c r="AJ158" s="133"/>
      <c r="AK158" s="76"/>
    </row>
    <row r="159" spans="1:37" s="2" customFormat="1" ht="120.75" x14ac:dyDescent="0.25">
      <c r="A159" s="15" t="s">
        <v>1311</v>
      </c>
      <c r="B159" s="16" t="s">
        <v>1312</v>
      </c>
      <c r="C159" s="30" t="s">
        <v>647</v>
      </c>
      <c r="D159" s="31" t="s">
        <v>46</v>
      </c>
      <c r="E159" s="26" t="s">
        <v>659</v>
      </c>
      <c r="F159" s="63" t="s">
        <v>1472</v>
      </c>
      <c r="G159" s="110" t="s">
        <v>114</v>
      </c>
      <c r="H159" s="158"/>
      <c r="I159" s="89" t="s">
        <v>1336</v>
      </c>
      <c r="J159" s="147" t="s">
        <v>650</v>
      </c>
      <c r="K159" s="149"/>
      <c r="L159" s="149" t="s">
        <v>652</v>
      </c>
      <c r="M159" s="149" t="s">
        <v>171</v>
      </c>
      <c r="N159" s="165" t="s">
        <v>49</v>
      </c>
      <c r="O159" s="127">
        <f t="shared" ca="1" si="8"/>
        <v>1</v>
      </c>
      <c r="P159" s="127">
        <v>5000</v>
      </c>
      <c r="Q159" s="128" t="str">
        <f ca="1">IF(AND(E159="Last notification date",MONTH(TODAY())&gt;9,DAY(TODAY())&gt;9),YEAR(TODAY())&amp;"-"&amp;MONTH(TODAY())&amp;"-"&amp;DAY(TODAY()),IF(AND(E159="Last notification date",MONTH(TODAY())&lt;9,DAY(TODAY())&lt;10),YEAR(TODAY())&amp;"-0"&amp;MONTH(TODAY())&amp;"-0"&amp;DAY(TODAY()),IF(AND(E159="Last notification date",MONTH(TODAY())&gt;9,DAY(TODAY())&lt;10),YEAR(TODAY())&amp;"-"&amp;MONTH(TODAY())&amp;"-0"&amp;DAY(TODAY()),IF(AND(E159="Last notification date",MONTH(TODAY())&lt;10,DAY(TODAY())&gt;9),YEAR(TODAY())&amp;"-0"&amp;MONTH(TODAY())&amp;"-"&amp;DAY(TODAY()),IF(LEFT(G159,4)="{SEC","SEC ID",IF(LEFT(G159,4)="{DAT","DATE",IF(LEFT(G159,4)="{TEX",Val!B$21,IF(LEFT(G159,4)="{ALP",Val!B$20,IF(LEFT(G159,4)="{COU",Val!B$20,IF(OR(LEFT(G159,4)="{ISI",LEFT(G159,4)="{LEI"),Val!B$17,IF(OR(LEFT(G159,4)="{CA_",LEFT(G159,4)="{Mas",LEFT(G159,4)="{Y/N",LEFT(G159,4)="{No ",LEFT(G159,4)="{N/A",LEFT(G159,4)="{Con",LEFT(G159,4)="{LIS"),"LIST","")))))))))))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59" s="127">
        <f t="shared" si="9"/>
        <v>142</v>
      </c>
      <c r="S159" s="129"/>
      <c r="T159" s="127" t="str">
        <f t="shared" si="10"/>
        <v>UNK</v>
      </c>
      <c r="U159" s="127" t="str" cm="1">
        <f t="array" aca="1" ref="U159" ca="1">IF(AND(E159="Payment exemption explanation",ISBLANK(F159)=FALSE,F$77="Confirmed"),"FORMAT",IF(AND(E159="Historical Default and Loss Performance Data location",F$3="Public",ISBLANK(F159)=TRUE),"FORMAT",IF(AND(E158="Subject to severe clawback",F158="Y",ISBLANK(F159)=TRUE),"FORMAT",IF(AND(E158="Subject to severe clawback",F158="N",ISBLANK(F159)=FALSE),"FORMAT",IF(AND(OR(E159="Credit granting criteria supervision comment",E159="Credit granting criteria compliance comment"),ISBLANK(F159)=FALSE,OR(AND(F$34="N",E554="Originator (or original lender) is not a Credit institution"),AND(F$37="N",E$37="Originator (or original lender) is not a Credit institution"))),"FORMAT_S17",IF(AND(C159="STSS60",E159="Location of Liability cash flow model",ISBLANK(F159)=TRUE,F$3="Public"),"FORMAT_S60",IF(AND(C159="STSS58",E159="Historical Default and Loss Performance Data location",ISBLANK(F159)=TRUE,F$3="Public"),"FORMAT_S37",IF(AND(E159="Sponsor LEI",ISBLANK(F159)=TRUE,ISBLANK(F$8)=TRUE),"FORMAT_LEI",IF(AND(E159="Originator LEI",ISBLANK(F159)=TRUE,ISBLANK(F$11)=TRUE),"FORMAT_LEI",IF(OR(T159="EMPTY",P159+1&lt;LEN(F159),AND(G158="{Confirmed/Unconfirmed/N/A}",S159="N/A",F158="N/A",F159&lt;&gt;"")),"FORMAT",IF(OR(AND(E159="Non-ABCP securitisation unique identifier",MID(F159,21,1)&lt;&gt;"N"),AND(E159="ABCP transaction unique identifier",MID(F159,21,1)&lt;&gt;"T"),AND(E159="ABCP programme unique identifier",MID(F159,21,1)&lt;&gt;"P")),"FORMAT_SEC_ID",IF(AND(E159="Underlying exposures classification",F159&lt;&gt;"residential mortgages",F159&lt;&gt;"commercial mortgages",F159&lt;&gt;"credit facilities provided to individuals for personal, family or household consumption purposes",F159&lt;&gt;"credit facilities, including loans and leases, provided to any type of enterprise or corporation",F159&lt;&gt;"auto loans/leases",F159&lt;&gt;"credit-card receivables",F159&lt;&gt;"trade receivables",F159&lt;&gt;"others"),"FORMAT_LIST",IF(AND(E159="Instrument code",LEN(F159)-LEN(SUBSTITUTE(F159,";",""))&lt;&gt;LEN(F158)-LEN(SUBSTITUTE(F158,";",""))),"FORMAT_;",IF(AND(E159="Sponsor country (if multiple countries)",LEN(F159)-LEN(SUBSTITUTE(F159,";",""))&lt;&gt;LEN(F$11)-LEN(SUBSTITUTE(F$11,";",""))),"FORMAT_;",IF(AND(E159="Sponsor country (if multiple countries)",ISBLANK(F159)=FALSE,LEN(F159)-LEN(SUBSTITUTE(F159,";",""))=0),"FORMAT_;",IF(AND(E159="Sponsor country (if multiple countries)",ISBLANK(F159)=TRUE,LEN(F$11)-LEN(SUBSTITUTE(F$11,";",""))&lt;&gt;0),"FORMAT_;",IF(AND(E159="Originator country  (if multiple countries)",LEN(F159)-LEN(SUBSTITUTE(F159,";",""))&lt;&gt;0,ISBLANK(F159)=FALSE,LEN(F159)-LEN(SUBSTITUTE(F159,";",""))&lt;&gt;LEN(F$8)-LEN(SUBSTITUTE(F$8,";",""))),"FORMAT_;",IF(AND(E159="Originator country  (if multiple countries)",ISBLANK(F159)=FALSE,LEN(F159)-LEN(SUBSTITUTE(F159,";",""))=0),"FORMAT_;",IF(AND(E159="Originator country  (if multiple countries)",ISBLANK(F159)=TRUE,LEN(F$8)-LEN(SUBSTITUTE(F$8,";",""))&lt;&gt;0),"FORMAT_;",IF(AND(E159="Original lender country (if multiple countries)",ISBLANK(F159)=FALSE,LEN(F159)-LEN(SUBSTITUTE(F159,";",""))&lt;&gt;0,LEN(F159)-LEN(SUBSTITUTE(F159,";",""))&lt;&gt;LEN(F$14)-LEN(SUBSTITUTE(F$14,";",""))),"FORMAT_;",IF(AND(E159="Original lender country (if multiple countries)",ISBLANK(F159)=TRUE,LEN(F$14)-LEN(SUBSTITUTE(F$14,";",""))&lt;&gt;0),"FORMAT_;",IF(AND(E159="Original lender country (if multiple countries)",ISBLANK(F159)=FALSE,LEN(F159)-LEN(SUBSTITUTE(F159,";",""))=0),"FORMAT_;",IF(OR(AND(E159="Designated Entity LEI",LEN(F159)&lt;&gt;20),AND(G159="{LEI}",LEN(F159)&lt;&gt;0,LEN(F159)&lt;20),AND(G159="{ISIN}",LEN(F159)&lt;&gt;0,LEN(F159)&lt;12),AND(LEN(F159)&lt;&gt;20,E159="Retaining entity LEI",ISBLANK(F159)=FALSE),AND(E159="Instrument ISIN",ISBLANK(F159)=FALSE,LEN(F159)&gt;0,LEN(F159)&lt;11),AND(D159="M",LEFT(G159,4)="{DAT",LEN(F159)&lt;&gt;10)),"FORMAT_LEN",IF(OR(AND(F159&lt;&gt;"",LEFT(G159,4)&lt;&gt;"{TEX",ISNUMBER(SUMPRODUCT(FIND(MID(F159,ROW(INDIRECT("1:"&amp;LEN(F159))),1),W159)))=FALSE),AND(F159&lt;&gt;"",LEFT(G159,4)&lt;&gt;"{TEX",ISERROR(SUMPRODUCT(SEARCH(MID(F159,ROW(INDIRECT("1:"&amp;LEN(TRIM(F159)))),1)," "&amp;W159&amp;CHAR(10)&amp;"""")))=TRUE)),"FORMAT_CHAR",IF(LEFT(G159,4)="{TEX","TEXT","UNK")))))))))))))))))))))))))</f>
        <v>TEXT</v>
      </c>
      <c r="V159" s="127" t="b" cm="1">
        <f t="array" aca="1" ref="V159" ca="1">IF(OR(LEN(F159)&gt;P159+1),FALSE,IF(LEFT(G159,5)="{TEXT",TRUE,IF(AND(ISBLANK(F159)=FALSE,G159="{DATE_TEXT-YYYY-MM-DD}",LEN(F159)&lt;&gt;10),FALSE,IF(AND(ISBLANK(F159)=FALSE,ISNUMBER(SUMPRODUCT(SEARCH(MID(F159,ROW(INDIRECT("1:"&amp;LEN(TRIM(F159)))),1)," "&amp;W159&amp;CHAR(10)&amp;"""")))=FALSE),FALSE,TRUE))))</f>
        <v>1</v>
      </c>
      <c r="W159" s="128" t="str">
        <f>IF(G159="{Applicable/N/A}","N/Aplicable",IF(E159="Designated Entity LEI","ABCDEFGHIJKLMNOPQRSTUVWXYZ0123456789",IF(OR(G159="{ISIN}",G159="{LEI}"),";ABCDEFGHIJKLMNOPQRSTUVWXYZ0123456789",IF(G159="{Master Trust/Other}","Master TuOhe",IF(E159="Securitisation type","Privateublc",IF(LEFT(G159,4)="{CA_",Val!B$21,IF(G159="{COUNTRY_EU_LIST}"," ;abcdefghijklmnopqrstuvwxyzABCDEFGHIJKLMNOPQRSTUVWXYZ0123456789",IF(OR(G159="{NOTIFICATION ID}",G159="{SECURITISATION ID}"),Val!B$15,IF(G159="{COUNTRY_EU}"," ;abcdefghijklmnopqrstuvwxyzABCDEFGHIJKLMNOPQRSTUVWXYZ",IF(G159="{Confirmed/Unconfirmed}","ConfirmedUnc",IF(G159="{Confirmed/Unconfirmed/N/A}","Confirmed/UncNA",IF(LEFT(G159,4)="{DAT","0123456789-",IF(LEFT(G159,4)="{Y/N","YN",IF(OR(LEFT(G159,4)="{N/A",LEFT(G159,4)="{LIS",LEFT(G159,4)="{No ",LEFT(G159,4)="{SEC",LEFT(G159,4)="{Mas"),Val!B$20,IF(LEFT(G159,4)="{TEX",Val!B$21,IF(LEFT(G159,4)="{ALP",Val!B$20,IF(LEFT(G159,4)="{COU",Val!B$20)))))))))))))))))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59" s="133"/>
      <c r="Y159" s="133"/>
      <c r="Z159" s="133"/>
      <c r="AA159" s="133"/>
      <c r="AB159" s="135"/>
      <c r="AC159" s="135"/>
      <c r="AD159" s="133"/>
      <c r="AE159" s="133"/>
      <c r="AF159" s="133"/>
      <c r="AG159" s="130" t="s">
        <v>937</v>
      </c>
      <c r="AH159" s="133"/>
      <c r="AI159" s="118"/>
      <c r="AJ159" s="133"/>
      <c r="AK159" s="76"/>
    </row>
    <row r="160" spans="1:37" s="2" customFormat="1" ht="105" x14ac:dyDescent="0.25">
      <c r="A160" s="15" t="s">
        <v>1313</v>
      </c>
      <c r="B160" s="16" t="s">
        <v>1314</v>
      </c>
      <c r="C160" s="20" t="s">
        <v>647</v>
      </c>
      <c r="D160" s="21" t="s">
        <v>52</v>
      </c>
      <c r="E160" s="22" t="s">
        <v>661</v>
      </c>
      <c r="F160" s="59" t="s">
        <v>175</v>
      </c>
      <c r="G160" s="60" t="s">
        <v>190</v>
      </c>
      <c r="H160" s="156" t="s">
        <v>662</v>
      </c>
      <c r="I160" s="94" t="s">
        <v>1374</v>
      </c>
      <c r="J160" s="147" t="s">
        <v>650</v>
      </c>
      <c r="K160" s="149"/>
      <c r="L160" s="149" t="s">
        <v>652</v>
      </c>
      <c r="M160" s="149" t="s">
        <v>171</v>
      </c>
      <c r="N160" s="165" t="s">
        <v>49</v>
      </c>
      <c r="O160" s="127">
        <f t="shared" ca="1" si="8"/>
        <v>1</v>
      </c>
      <c r="P160" s="127">
        <v>12</v>
      </c>
      <c r="Q160" s="128" t="str">
        <f ca="1">IF(AND(E160="Last notification date",MONTH(TODAY())&gt;9,DAY(TODAY())&gt;9),YEAR(TODAY())&amp;"-"&amp;MONTH(TODAY())&amp;"-"&amp;DAY(TODAY()),IF(AND(E160="Last notification date",MONTH(TODAY())&lt;9,DAY(TODAY())&lt;10),YEAR(TODAY())&amp;"-0"&amp;MONTH(TODAY())&amp;"-0"&amp;DAY(TODAY()),IF(AND(E160="Last notification date",MONTH(TODAY())&gt;9,DAY(TODAY())&lt;10),YEAR(TODAY())&amp;"-"&amp;MONTH(TODAY())&amp;"-0"&amp;DAY(TODAY()),IF(AND(E160="Last notification date",MONTH(TODAY())&lt;10,DAY(TODAY())&gt;9),YEAR(TODAY())&amp;"-0"&amp;MONTH(TODAY())&amp;"-"&amp;DAY(TODAY()),IF(LEFT(G160,4)="{SEC","SEC ID",IF(LEFT(G160,4)="{DAT","DATE",IF(LEFT(G160,4)="{TEX",Val!B$21,IF(LEFT(G160,4)="{ALP",Val!B$20,IF(LEFT(G160,4)="{COU",Val!B$20,IF(OR(LEFT(G160,4)="{ISI",LEFT(G160,4)="{LEI"),Val!B$17,IF(OR(LEFT(G160,4)="{CA_",LEFT(G160,4)="{Mas",LEFT(G160,4)="{Y/N",LEFT(G160,4)="{No ",LEFT(G160,4)="{N/A",LEFT(G160,4)="{Con",LEFT(G160,4)="{LIS"),"LIST","")))))))))))</f>
        <v>LIST</v>
      </c>
      <c r="R160" s="127">
        <f t="shared" si="9"/>
        <v>9</v>
      </c>
      <c r="S160" s="129"/>
      <c r="T160" s="127" t="str">
        <f t="shared" si="10"/>
        <v>UNK</v>
      </c>
      <c r="U160" s="127" t="str" cm="1">
        <f t="array" aca="1" ref="U160" ca="1">IF(AND(E160="Payment exemption explanation",ISBLANK(F160)=FALSE,F$77="Confirmed"),"FORMAT",IF(AND(E160="Historical Default and Loss Performance Data location",F$3="Public",ISBLANK(F160)=TRUE),"FORMAT",IF(AND(E159="Subject to severe clawback",F159="Y",ISBLANK(F160)=TRUE),"FORMAT",IF(AND(E159="Subject to severe clawback",F159="N",ISBLANK(F160)=FALSE),"FORMAT",IF(AND(OR(E160="Credit granting criteria supervision comment",E160="Credit granting criteria compliance comment"),ISBLANK(F160)=FALSE,OR(AND(F$34="N",E555="Originator (or original lender) is not a Credit institution"),AND(F$37="N",E$37="Originator (or original lender) is not a Credit institution"))),"FORMAT_S17",IF(AND(C160="STSS60",E160="Location of Liability cash flow model",ISBLANK(F160)=TRUE,F$3="Public"),"FORMAT_S60",IF(AND(C160="STSS58",E160="Historical Default and Loss Performance Data location",ISBLANK(F160)=TRUE,F$3="Public"),"FORMAT_S37",IF(AND(E160="Sponsor LEI",ISBLANK(F160)=TRUE,ISBLANK(F$8)=TRUE),"FORMAT_LEI",IF(AND(E160="Originator LEI",ISBLANK(F160)=TRUE,ISBLANK(F$11)=TRUE),"FORMAT_LEI",IF(OR(T160="EMPTY",P160+1&lt;LEN(F160),AND(G159="{Confirmed/Unconfirmed/N/A}",S160="N/A",F159="N/A",F160&lt;&gt;"")),"FORMAT",IF(OR(AND(E160="Non-ABCP securitisation unique identifier",MID(F160,21,1)&lt;&gt;"N"),AND(E160="ABCP transaction unique identifier",MID(F160,21,1)&lt;&gt;"T"),AND(E160="ABCP programme unique identifier",MID(F160,21,1)&lt;&gt;"P")),"FORMAT_SEC_ID",IF(AND(E160="Underlying exposures classification",F160&lt;&gt;"residential mortgages",F160&lt;&gt;"commercial mortgages",F160&lt;&gt;"credit facilities provided to individuals for personal, family or household consumption purposes",F160&lt;&gt;"credit facilities, including loans and leases, provided to any type of enterprise or corporation",F160&lt;&gt;"auto loans/leases",F160&lt;&gt;"credit-card receivables",F160&lt;&gt;"trade receivables",F160&lt;&gt;"others"),"FORMAT_LIST",IF(AND(E160="Instrument code",LEN(F160)-LEN(SUBSTITUTE(F160,";",""))&lt;&gt;LEN(F159)-LEN(SUBSTITUTE(F159,";",""))),"FORMAT_;",IF(AND(E160="Sponsor country (if multiple countries)",LEN(F160)-LEN(SUBSTITUTE(F160,";",""))&lt;&gt;LEN(F$11)-LEN(SUBSTITUTE(F$11,";",""))),"FORMAT_;",IF(AND(E160="Sponsor country (if multiple countries)",ISBLANK(F160)=FALSE,LEN(F160)-LEN(SUBSTITUTE(F160,";",""))=0),"FORMAT_;",IF(AND(E160="Sponsor country (if multiple countries)",ISBLANK(F160)=TRUE,LEN(F$11)-LEN(SUBSTITUTE(F$11,";",""))&lt;&gt;0),"FORMAT_;",IF(AND(E160="Originator country  (if multiple countries)",LEN(F160)-LEN(SUBSTITUTE(F160,";",""))&lt;&gt;0,ISBLANK(F160)=FALSE,LEN(F160)-LEN(SUBSTITUTE(F160,";",""))&lt;&gt;LEN(F$8)-LEN(SUBSTITUTE(F$8,";",""))),"FORMAT_;",IF(AND(E160="Originator country  (if multiple countries)",ISBLANK(F160)=FALSE,LEN(F160)-LEN(SUBSTITUTE(F160,";",""))=0),"FORMAT_;",IF(AND(E160="Originator country  (if multiple countries)",ISBLANK(F160)=TRUE,LEN(F$8)-LEN(SUBSTITUTE(F$8,";",""))&lt;&gt;0),"FORMAT_;",IF(AND(E160="Original lender country (if multiple countries)",ISBLANK(F160)=FALSE,LEN(F160)-LEN(SUBSTITUTE(F160,";",""))&lt;&gt;0,LEN(F160)-LEN(SUBSTITUTE(F160,";",""))&lt;&gt;LEN(F$14)-LEN(SUBSTITUTE(F$14,";",""))),"FORMAT_;",IF(AND(E160="Original lender country (if multiple countries)",ISBLANK(F160)=TRUE,LEN(F$14)-LEN(SUBSTITUTE(F$14,";",""))&lt;&gt;0),"FORMAT_;",IF(AND(E160="Original lender country (if multiple countries)",ISBLANK(F160)=FALSE,LEN(F160)-LEN(SUBSTITUTE(F160,";",""))=0),"FORMAT_;",IF(OR(AND(E160="Designated Entity LEI",LEN(F160)&lt;&gt;20),AND(G160="{LEI}",LEN(F160)&lt;&gt;0,LEN(F160)&lt;20),AND(G160="{ISIN}",LEN(F160)&lt;&gt;0,LEN(F160)&lt;12),AND(LEN(F160)&lt;&gt;20,E160="Retaining entity LEI",ISBLANK(F160)=FALSE),AND(E160="Instrument ISIN",ISBLANK(F160)=FALSE,LEN(F160)&gt;0,LEN(F160)&lt;11),AND(D160="M",LEFT(G160,4)="{DAT",LEN(F160)&lt;&gt;10)),"FORMAT_LEN",IF(OR(AND(F160&lt;&gt;"",LEFT(G160,4)&lt;&gt;"{TEX",ISNUMBER(SUMPRODUCT(FIND(MID(F160,ROW(INDIRECT("1:"&amp;LEN(F160))),1),W160)))=FALSE),AND(F160&lt;&gt;"",LEFT(G160,4)&lt;&gt;"{TEX",ISERROR(SUMPRODUCT(SEARCH(MID(F160,ROW(INDIRECT("1:"&amp;LEN(TRIM(F160)))),1)," "&amp;W160&amp;CHAR(10)&amp;"""")))=TRUE)),"FORMAT_CHAR",IF(LEFT(G160,4)="{TEX","TEXT","UNK")))))))))))))))))))))))))</f>
        <v>UNK</v>
      </c>
      <c r="V160" s="127" t="b" cm="1">
        <f t="array" aca="1" ref="V160" ca="1">IF(OR(LEN(F160)&gt;P160+1),FALSE,IF(LEFT(G160,5)="{TEXT",TRUE,IF(AND(ISBLANK(F160)=FALSE,G160="{DATE_TEXT-YYYY-MM-DD}",LEN(F160)&lt;&gt;10),FALSE,IF(AND(ISBLANK(F160)=FALSE,ISNUMBER(SUMPRODUCT(SEARCH(MID(F160,ROW(INDIRECT("1:"&amp;LEN(TRIM(F160)))),1)," "&amp;W160&amp;CHAR(10)&amp;"""")))=FALSE),FALSE,TRUE))))</f>
        <v>1</v>
      </c>
      <c r="W160" s="128" t="str">
        <f>IF(G160="{Applicable/N/A}","N/Aplicable",IF(E160="Designated Entity LEI","ABCDEFGHIJKLMNOPQRSTUVWXYZ0123456789",IF(OR(G160="{ISIN}",G160="{LEI}"),";ABCDEFGHIJKLMNOPQRSTUVWXYZ0123456789",IF(G160="{Master Trust/Other}","Master TuOhe",IF(E160="Securitisation type","Privateublc",IF(LEFT(G160,4)="{CA_",Val!B$21,IF(G160="{COUNTRY_EU_LIST}"," ;abcdefghijklmnopqrstuvwxyzABCDEFGHIJKLMNOPQRSTUVWXYZ0123456789",IF(OR(G160="{NOTIFICATION ID}",G160="{SECURITISATION ID}"),Val!B$15,IF(G160="{COUNTRY_EU}"," ;abcdefghijklmnopqrstuvwxyzABCDEFGHIJKLMNOPQRSTUVWXYZ",IF(G160="{Confirmed/Unconfirmed}","ConfirmedUnc",IF(G160="{Confirmed/Unconfirmed/N/A}","Confirmed/UncNA",IF(LEFT(G160,4)="{DAT","0123456789-",IF(LEFT(G160,4)="{Y/N","YN",IF(OR(LEFT(G160,4)="{N/A",LEFT(G160,4)="{LIS",LEFT(G160,4)="{No ",LEFT(G160,4)="{SEC",LEFT(G160,4)="{Mas"),Val!B$20,IF(LEFT(G160,4)="{TEX",Val!B$21,IF(LEFT(G160,4)="{ALP",Val!B$20,IF(LEFT(G160,4)="{COU",Val!B$20)))))))))))))))))</f>
        <v>ConfirmedUnc</v>
      </c>
      <c r="X160" s="133"/>
      <c r="Y160" s="133"/>
      <c r="Z160" s="133"/>
      <c r="AA160" s="133"/>
      <c r="AB160" s="135"/>
      <c r="AC160" s="135"/>
      <c r="AD160" s="133"/>
      <c r="AE160" s="133"/>
      <c r="AF160" s="133"/>
      <c r="AG160" s="130" t="s">
        <v>945</v>
      </c>
      <c r="AH160" s="133"/>
      <c r="AI160" s="118"/>
      <c r="AJ160" s="133"/>
      <c r="AK160" s="76"/>
    </row>
    <row r="161" spans="1:37" s="2" customFormat="1" ht="360.75" thickBot="1" x14ac:dyDescent="0.3">
      <c r="A161" s="56" t="s">
        <v>1315</v>
      </c>
      <c r="B161" s="35" t="s">
        <v>1316</v>
      </c>
      <c r="C161" s="36" t="s">
        <v>647</v>
      </c>
      <c r="D161" s="37" t="s">
        <v>46</v>
      </c>
      <c r="E161" s="38" t="s">
        <v>664</v>
      </c>
      <c r="F161" s="72" t="s">
        <v>1478</v>
      </c>
      <c r="G161" s="116" t="s">
        <v>114</v>
      </c>
      <c r="H161" s="163"/>
      <c r="I161" s="101" t="s">
        <v>1336</v>
      </c>
      <c r="J161" s="161" t="s">
        <v>650</v>
      </c>
      <c r="K161" s="162"/>
      <c r="L161" s="162" t="s">
        <v>652</v>
      </c>
      <c r="M161" s="162" t="s">
        <v>171</v>
      </c>
      <c r="N161" s="166" t="s">
        <v>49</v>
      </c>
      <c r="O161" s="127">
        <f t="shared" ca="1" si="8"/>
        <v>1</v>
      </c>
      <c r="P161" s="127">
        <v>5000</v>
      </c>
      <c r="Q161" s="128" t="str">
        <f ca="1">IF(AND(E161="Last notification date",MONTH(TODAY())&gt;9,DAY(TODAY())&gt;9),YEAR(TODAY())&amp;"-"&amp;MONTH(TODAY())&amp;"-"&amp;DAY(TODAY()),IF(AND(E161="Last notification date",MONTH(TODAY())&lt;9,DAY(TODAY())&lt;10),YEAR(TODAY())&amp;"-0"&amp;MONTH(TODAY())&amp;"-0"&amp;DAY(TODAY()),IF(AND(E161="Last notification date",MONTH(TODAY())&gt;9,DAY(TODAY())&lt;10),YEAR(TODAY())&amp;"-"&amp;MONTH(TODAY())&amp;"-0"&amp;DAY(TODAY()),IF(AND(E161="Last notification date",MONTH(TODAY())&lt;10,DAY(TODAY())&gt;9),YEAR(TODAY())&amp;"-0"&amp;MONTH(TODAY())&amp;"-"&amp;DAY(TODAY()),IF(LEFT(G161,4)="{SEC","SEC ID",IF(LEFT(G161,4)="{DAT","DATE",IF(LEFT(G161,4)="{TEX",Val!B$21,IF(LEFT(G161,4)="{ALP",Val!B$20,IF(LEFT(G161,4)="{COU",Val!B$20,IF(OR(LEFT(G161,4)="{ISI",LEFT(G161,4)="{LEI"),Val!B$17,IF(OR(LEFT(G161,4)="{CA_",LEFT(G161,4)="{Mas",LEFT(G161,4)="{Y/N",LEFT(G161,4)="{No ",LEFT(G161,4)="{N/A",LEFT(G161,4)="{Con",LEFT(G161,4)="{LIS"),"LIST","")))))))))))</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R161" s="127">
        <f t="shared" si="9"/>
        <v>895</v>
      </c>
      <c r="S161" s="129"/>
      <c r="T161" s="127" t="str">
        <f t="shared" si="10"/>
        <v>UNK</v>
      </c>
      <c r="U161" s="127" t="str" cm="1">
        <f t="array" aca="1" ref="U161" ca="1">IF(AND(E161="Payment exemption explanation",ISBLANK(F161)=FALSE,F$77="Confirmed"),"FORMAT",IF(AND(E161="Historical Default and Loss Performance Data location",F$3="Public",ISBLANK(F161)=TRUE),"FORMAT",IF(AND(E160="Subject to severe clawback",F160="Y",ISBLANK(F161)=TRUE),"FORMAT",IF(AND(E160="Subject to severe clawback",F160="N",ISBLANK(F161)=FALSE),"FORMAT",IF(AND(OR(E161="Credit granting criteria supervision comment",E161="Credit granting criteria compliance comment"),ISBLANK(F161)=FALSE,OR(AND(F$34="N",E556="Originator (or original lender) is not a Credit institution"),AND(F$37="N",E$37="Originator (or original lender) is not a Credit institution"))),"FORMAT_S17",IF(AND(C161="STSS60",E161="Location of Liability cash flow model",ISBLANK(F161)=TRUE,F$3="Public"),"FORMAT_S60",IF(AND(C161="STSS58",E161="Historical Default and Loss Performance Data location",ISBLANK(F161)=TRUE,F$3="Public"),"FORMAT_S37",IF(AND(E161="Sponsor LEI",ISBLANK(F161)=TRUE,ISBLANK(F$8)=TRUE),"FORMAT_LEI",IF(AND(E161="Originator LEI",ISBLANK(F161)=TRUE,ISBLANK(F$11)=TRUE),"FORMAT_LEI",IF(OR(T161="EMPTY",P161+1&lt;LEN(F161),AND(G160="{Confirmed/Unconfirmed/N/A}",S161="N/A",F160="N/A",F161&lt;&gt;"")),"FORMAT",IF(OR(AND(E161="Non-ABCP securitisation unique identifier",MID(F161,21,1)&lt;&gt;"N"),AND(E161="ABCP transaction unique identifier",MID(F161,21,1)&lt;&gt;"T"),AND(E161="ABCP programme unique identifier",MID(F161,21,1)&lt;&gt;"P")),"FORMAT_SEC_ID",IF(AND(E161="Underlying exposures classification",F161&lt;&gt;"residential mortgages",F161&lt;&gt;"commercial mortgages",F161&lt;&gt;"credit facilities provided to individuals for personal, family or household consumption purposes",F161&lt;&gt;"credit facilities, including loans and leases, provided to any type of enterprise or corporation",F161&lt;&gt;"auto loans/leases",F161&lt;&gt;"credit-card receivables",F161&lt;&gt;"trade receivables",F161&lt;&gt;"others"),"FORMAT_LIST",IF(AND(E161="Instrument code",LEN(F161)-LEN(SUBSTITUTE(F161,";",""))&lt;&gt;LEN(F160)-LEN(SUBSTITUTE(F160,";",""))),"FORMAT_;",IF(AND(E161="Sponsor country (if multiple countries)",LEN(F161)-LEN(SUBSTITUTE(F161,";",""))&lt;&gt;LEN(F$11)-LEN(SUBSTITUTE(F$11,";",""))),"FORMAT_;",IF(AND(E161="Sponsor country (if multiple countries)",ISBLANK(F161)=FALSE,LEN(F161)-LEN(SUBSTITUTE(F161,";",""))=0),"FORMAT_;",IF(AND(E161="Sponsor country (if multiple countries)",ISBLANK(F161)=TRUE,LEN(F$11)-LEN(SUBSTITUTE(F$11,";",""))&lt;&gt;0),"FORMAT_;",IF(AND(E161="Originator country  (if multiple countries)",LEN(F161)-LEN(SUBSTITUTE(F161,";",""))&lt;&gt;0,ISBLANK(F161)=FALSE,LEN(F161)-LEN(SUBSTITUTE(F161,";",""))&lt;&gt;LEN(F$8)-LEN(SUBSTITUTE(F$8,";",""))),"FORMAT_;",IF(AND(E161="Originator country  (if multiple countries)",ISBLANK(F161)=FALSE,LEN(F161)-LEN(SUBSTITUTE(F161,";",""))=0),"FORMAT_;",IF(AND(E161="Originator country  (if multiple countries)",ISBLANK(F161)=TRUE,LEN(F$8)-LEN(SUBSTITUTE(F$8,";",""))&lt;&gt;0),"FORMAT_;",IF(AND(E161="Original lender country (if multiple countries)",ISBLANK(F161)=FALSE,LEN(F161)-LEN(SUBSTITUTE(F161,";",""))&lt;&gt;0,LEN(F161)-LEN(SUBSTITUTE(F161,";",""))&lt;&gt;LEN(F$14)-LEN(SUBSTITUTE(F$14,";",""))),"FORMAT_;",IF(AND(E161="Original lender country (if multiple countries)",ISBLANK(F161)=TRUE,LEN(F$14)-LEN(SUBSTITUTE(F$14,";",""))&lt;&gt;0),"FORMAT_;",IF(AND(E161="Original lender country (if multiple countries)",ISBLANK(F161)=FALSE,LEN(F161)-LEN(SUBSTITUTE(F161,";",""))=0),"FORMAT_;",IF(OR(AND(E161="Designated Entity LEI",LEN(F161)&lt;&gt;20),AND(G161="{LEI}",LEN(F161)&lt;&gt;0,LEN(F161)&lt;20),AND(G161="{ISIN}",LEN(F161)&lt;&gt;0,LEN(F161)&lt;12),AND(LEN(F161)&lt;&gt;20,E161="Retaining entity LEI",ISBLANK(F161)=FALSE),AND(E161="Instrument ISIN",ISBLANK(F161)=FALSE,LEN(F161)&gt;0,LEN(F161)&lt;11),AND(D161="M",LEFT(G161,4)="{DAT",LEN(F161)&lt;&gt;10)),"FORMAT_LEN",IF(OR(AND(F161&lt;&gt;"",LEFT(G161,4)&lt;&gt;"{TEX",ISNUMBER(SUMPRODUCT(FIND(MID(F161,ROW(INDIRECT("1:"&amp;LEN(F161))),1),W161)))=FALSE),AND(F161&lt;&gt;"",LEFT(G161,4)&lt;&gt;"{TEX",ISERROR(SUMPRODUCT(SEARCH(MID(F161,ROW(INDIRECT("1:"&amp;LEN(TRIM(F161)))),1)," "&amp;W161&amp;CHAR(10)&amp;"""")))=TRUE)),"FORMAT_CHAR",IF(LEFT(G161,4)="{TEX","TEXT","UNK")))))))))))))))))))))))))</f>
        <v>TEXT</v>
      </c>
      <c r="V161" s="127" t="b" cm="1">
        <f t="array" aca="1" ref="V161" ca="1">IF(OR(LEN(F161)&gt;P161+1),FALSE,IF(LEFT(G161,5)="{TEXT",TRUE,IF(AND(ISBLANK(F161)=FALSE,G161="{DATE_TEXT-YYYY-MM-DD}",LEN(F161)&lt;&gt;10),FALSE,IF(AND(ISBLANK(F161)=FALSE,ISNUMBER(SUMPRODUCT(SEARCH(MID(F161,ROW(INDIRECT("1:"&amp;LEN(TRIM(F161)))),1)," "&amp;W161&amp;CHAR(10)&amp;"""")))=FALSE),FALSE,TRUE))))</f>
        <v>1</v>
      </c>
      <c r="W161" s="128" t="str">
        <f>IF(G161="{Applicable/N/A}","N/Aplicable",IF(E161="Designated Entity LEI","ABCDEFGHIJKLMNOPQRSTUVWXYZ0123456789",IF(OR(G161="{ISIN}",G161="{LEI}"),";ABCDEFGHIJKLMNOPQRSTUVWXYZ0123456789",IF(G161="{Master Trust/Other}","Master TuOhe",IF(E161="Securitisation type","Privateublc",IF(LEFT(G161,4)="{CA_",Val!B$21,IF(G161="{COUNTRY_EU_LIST}"," ;abcdefghijklmnopqrstuvwxyzABCDEFGHIJKLMNOPQRSTUVWXYZ0123456789",IF(OR(G161="{NOTIFICATION ID}",G161="{SECURITISATION ID}"),Val!B$15,IF(G161="{COUNTRY_EU}"," ;abcdefghijklmnopqrstuvwxyzABCDEFGHIJKLMNOPQRSTUVWXYZ",IF(G161="{Confirmed/Unconfirmed}","ConfirmedUnc",IF(G161="{Confirmed/Unconfirmed/N/A}","Confirmed/UncNA",IF(LEFT(G161,4)="{DAT","0123456789-",IF(LEFT(G161,4)="{Y/N","YN",IF(OR(LEFT(G161,4)="{N/A",LEFT(G161,4)="{LIS",LEFT(G161,4)="{No ",LEFT(G161,4)="{SEC",LEFT(G161,4)="{Mas"),Val!B$20,IF(LEFT(G161,4)="{TEX",Val!B$21,IF(LEFT(G161,4)="{ALP",Val!B$20,IF(LEFT(G161,4)="{COU",Val!B$20)))))))))))))))))</f>
        <v>! "#$%&amp;'()*+,-./0123456789:;&lt;=&gt;?@ABCDEFGHIJKLMNOPQRSTUVWXYZ[\]^_`abcdefghijklmnopqrstuvwxyz{|}~€‚ƒ„…†‡ˆ‰Š‹ŒŽ‘’“”•–—˜™š›œžŸ¡¢£¤¥¦§¨©ª«¬®¯°±²³´µ¶·¸¹º»¼½¾¿ÀÁÂÃÄÅÆÇÈÉÊËÌÍÎÏÐÑÒÓÔÕÖ×ØÙÚÛÜÝÞßàáâãäåæçèéêëìíîïðñòóôõö÷øùúûüýþÿĀāĂăĄąĆćĈĉĊċČčĎďĐđĒēĔĕĖėĘęĚěĜĝĞğĠġĢģĤĥĦħĨĩĪīĬĭĮįİıĲĳĴĵĶķĸĹĺĻļĽľĿŀŁłŃńŅņŇňŉŊŋŌōŎŏŐőŒœŔŕŖŗŘřŚśŜŝŞşŠšŢţŤťŦŧŨũŪūŬŭŮůŰűŲųŴŵŶŷŸŹźŻżŽžſƀƁƂƃƄƅƆƇƈƉƊƋƌƍƎƏƐƑƒƓƔƕƖƗƘƙƚƛƜƝƞƟƠơƢƣƤƥƦƧƨƩƪƫƬƭƮƯưƱƲƳƴƵƶƷƸƹƺƻƼƽƾƿǀǁǂǃǄǅǆǇǈǉǊǋǌǍǎǏǐǑǒǓǔǕǖǗǘǙǚǛǜǝǞǟǠǡǢǣǤǥǦǧǨǩǪǫǬǭǮǯǰǱǲǳǴǵǶǷǸǹǺǻǼǽǾǿȀȁȂȃȄȅȆȇȈȉȊȋȌȍȎȏȐȑȒȓȔȕȖȗȘșȚțȜȝȞȟȠȡȢȣȤȥȦȧȨȩȪȫȬȭȮȯȰȱȲȳȴȵȶȷȸȹȺȻȼȽȾȿɀɁɂɃɄɅɆɇɈɉɊɋɌɍɎɏɐɑɒɓɔɕɖɗɘəɚɛɜɝɞɟɠɡɢɣɤɥɦɧɨɩɪɫɬɭɮɯɰɱɲɳɴɵɶɷɸɹɺɻɼɽɾɿʀʁʂʃʄʅʆʇʈʉʊʋʌʍʎʏʐʑʒʓʔʕʖʗʘʙʚʛʜʝʞʟʠʡʢʣʤʥʦʧʨʩʪʫʬʭʮʯʰʱʲʳʴʵʶʷʸʹʺʻʼʽʾʿˀˁ˂˃˄˅ˆˇˈˉˊˋˌˍˎˏːˑ˒˓˔˕˖˗˘˙˚˛˜˝˞˟ˠˡˢˣˤ˥˦˧˨˩˪˫ˬ˭ˮ˯˰˱˲˳˴˵˶˷˸˹˺˻˼˽˾˿̴̵̶̷̸̡̢̧̨̛̖̗̘̙̜̝̞̟̠̣̤̥̦̩̪̫̬̭̮̯̰̱̲̳̹̺̻̼͇͈͉͍͎̀́̂̃̄̅̆̇̈̉̊̋̌̍̎̏̐̑̒̓̔̽̾̿̀́͂̓̈́͆͊͋͌̕̚ͅ͏͓͔͕͖͙͚͐͑͒͗͛ͣͤͥͦͧͨͩͪͫͬͭͮͯ͘͜͟͢͝͞͠͡ͰͱͲͳʹ͵Ͷͷͺͻͼͽ;Ϳ΄΅Ά·ΈΉΊΌΎΏΐΑΒΓΔΕΖΗΘΙΚΛΜΝΞΟΠΡΣΤΥΦΧΨΩΪΫάέήίΰαβγδεζηθικλμνξοπρςστυφχψωϊϋόύώϏϐϑϒϓϔϕϖϗϘϙϚϛϜϝϞϟϠϡϢϣϤϥϦϧϨϩϪϫϬϭϮϯϰϱϲϳϴϵ϶ϷϸϹϺϻϼϽϾϿЀЁЂЃЄЅІЇЈMore...</v>
      </c>
      <c r="X161" s="133"/>
      <c r="Y161" s="133"/>
      <c r="Z161" s="133"/>
      <c r="AA161" s="133"/>
      <c r="AB161" s="135"/>
      <c r="AC161" s="135"/>
      <c r="AD161" s="133"/>
      <c r="AE161" s="133"/>
      <c r="AF161" s="133"/>
      <c r="AG161" s="130" t="s">
        <v>939</v>
      </c>
      <c r="AH161" s="133"/>
      <c r="AI161" s="118"/>
      <c r="AJ161" s="133"/>
      <c r="AK161" s="76"/>
    </row>
    <row r="162" spans="1:37" x14ac:dyDescent="0.25">
      <c r="X162" s="133"/>
      <c r="Y162" s="133"/>
      <c r="Z162" s="133"/>
      <c r="AA162" s="133"/>
      <c r="AB162" s="135"/>
      <c r="AC162" s="135"/>
      <c r="AD162" s="133"/>
      <c r="AE162" s="133"/>
      <c r="AF162" s="133"/>
      <c r="AG162" s="130" t="s">
        <v>950</v>
      </c>
      <c r="AH162" s="133"/>
      <c r="AJ162" s="133"/>
    </row>
    <row r="163" spans="1:37" x14ac:dyDescent="0.25">
      <c r="X163" s="133"/>
      <c r="Y163" s="133"/>
      <c r="Z163" s="133"/>
      <c r="AA163" s="133"/>
      <c r="AB163" s="135"/>
      <c r="AC163" s="135"/>
      <c r="AD163" s="133"/>
      <c r="AE163" s="133"/>
      <c r="AF163" s="133"/>
      <c r="AG163" s="130" t="s">
        <v>936</v>
      </c>
      <c r="AH163" s="133"/>
      <c r="AJ163" s="133"/>
    </row>
    <row r="164" spans="1:37" x14ac:dyDescent="0.25">
      <c r="X164" s="133"/>
      <c r="Y164" s="133"/>
      <c r="Z164" s="133"/>
      <c r="AA164" s="133"/>
      <c r="AB164" s="135"/>
      <c r="AC164" s="135"/>
      <c r="AD164" s="133"/>
      <c r="AE164" s="133"/>
      <c r="AF164" s="133"/>
      <c r="AG164" s="130" t="s">
        <v>956</v>
      </c>
      <c r="AH164" s="133"/>
      <c r="AJ164" s="133"/>
    </row>
    <row r="165" spans="1:37" x14ac:dyDescent="0.25">
      <c r="X165" s="133"/>
      <c r="Y165" s="133"/>
      <c r="Z165" s="133"/>
      <c r="AA165" s="133"/>
      <c r="AB165" s="135"/>
      <c r="AC165" s="135"/>
      <c r="AD165" s="133"/>
      <c r="AE165" s="133"/>
      <c r="AF165" s="133"/>
      <c r="AG165" s="130" t="s">
        <v>944</v>
      </c>
      <c r="AH165" s="133"/>
      <c r="AJ165" s="133"/>
    </row>
    <row r="166" spans="1:37" x14ac:dyDescent="0.25">
      <c r="X166" s="133"/>
      <c r="Y166" s="133"/>
      <c r="Z166" s="133"/>
      <c r="AA166" s="133"/>
      <c r="AB166" s="135"/>
      <c r="AC166" s="135"/>
      <c r="AD166" s="133"/>
      <c r="AE166" s="133"/>
      <c r="AF166" s="133"/>
      <c r="AG166" s="130" t="s">
        <v>957</v>
      </c>
      <c r="AH166" s="133"/>
      <c r="AJ166" s="133"/>
    </row>
    <row r="167" spans="1:37" x14ac:dyDescent="0.25">
      <c r="X167" s="133"/>
      <c r="Y167" s="133"/>
      <c r="Z167" s="133"/>
      <c r="AA167" s="133"/>
      <c r="AB167" s="135"/>
      <c r="AC167" s="135"/>
      <c r="AD167" s="133"/>
      <c r="AE167" s="133"/>
      <c r="AF167" s="133"/>
      <c r="AG167" s="130" t="s">
        <v>964</v>
      </c>
      <c r="AH167" s="133"/>
      <c r="AJ167" s="133"/>
    </row>
    <row r="168" spans="1:37" x14ac:dyDescent="0.25">
      <c r="X168" s="133"/>
      <c r="Y168" s="133"/>
      <c r="Z168" s="133"/>
      <c r="AA168" s="133"/>
      <c r="AB168" s="135"/>
      <c r="AC168" s="135"/>
      <c r="AD168" s="133"/>
      <c r="AE168" s="133"/>
      <c r="AF168" s="133"/>
      <c r="AG168" s="130" t="s">
        <v>963</v>
      </c>
      <c r="AH168" s="133"/>
      <c r="AJ168" s="133"/>
    </row>
    <row r="169" spans="1:37" x14ac:dyDescent="0.25">
      <c r="X169" s="133"/>
      <c r="Y169" s="133"/>
      <c r="Z169" s="133"/>
      <c r="AA169" s="133"/>
      <c r="AB169" s="135"/>
      <c r="AC169" s="135"/>
      <c r="AD169" s="133"/>
      <c r="AE169" s="133"/>
      <c r="AF169" s="133"/>
      <c r="AG169" s="130" t="s">
        <v>1441</v>
      </c>
      <c r="AH169" s="133"/>
      <c r="AJ169" s="133"/>
    </row>
    <row r="170" spans="1:37" x14ac:dyDescent="0.25">
      <c r="X170" s="133"/>
      <c r="Y170" s="133"/>
      <c r="Z170" s="133"/>
      <c r="AA170" s="133"/>
      <c r="AB170" s="135"/>
      <c r="AC170" s="135"/>
      <c r="AD170" s="133"/>
      <c r="AE170" s="133"/>
      <c r="AF170" s="133"/>
      <c r="AG170" s="130" t="s">
        <v>958</v>
      </c>
      <c r="AH170" s="133"/>
      <c r="AJ170" s="133"/>
    </row>
    <row r="171" spans="1:37" x14ac:dyDescent="0.25">
      <c r="X171" s="133"/>
      <c r="Y171" s="133"/>
      <c r="Z171" s="133"/>
      <c r="AA171" s="133"/>
      <c r="AB171" s="135"/>
      <c r="AC171" s="135"/>
      <c r="AD171" s="133"/>
      <c r="AE171" s="133"/>
      <c r="AF171" s="133"/>
      <c r="AG171" s="130" t="s">
        <v>966</v>
      </c>
      <c r="AH171" s="133"/>
      <c r="AJ171" s="133"/>
    </row>
    <row r="172" spans="1:37" x14ac:dyDescent="0.25">
      <c r="X172" s="133"/>
      <c r="Y172" s="133"/>
      <c r="Z172" s="133"/>
      <c r="AA172" s="133"/>
      <c r="AB172" s="135"/>
      <c r="AC172" s="135"/>
      <c r="AD172" s="133"/>
      <c r="AE172" s="133"/>
      <c r="AF172" s="133"/>
      <c r="AG172" s="130" t="s">
        <v>962</v>
      </c>
      <c r="AH172" s="133"/>
      <c r="AJ172" s="133"/>
    </row>
    <row r="173" spans="1:37" x14ac:dyDescent="0.25">
      <c r="X173" s="133"/>
      <c r="Y173" s="133"/>
      <c r="Z173" s="133"/>
      <c r="AA173" s="133"/>
      <c r="AB173" s="135"/>
      <c r="AC173" s="135"/>
      <c r="AD173" s="133"/>
      <c r="AE173" s="133"/>
      <c r="AF173" s="133"/>
      <c r="AG173" s="130" t="s">
        <v>959</v>
      </c>
      <c r="AH173" s="133"/>
      <c r="AJ173" s="133"/>
    </row>
    <row r="174" spans="1:37" x14ac:dyDescent="0.25">
      <c r="X174" s="133"/>
      <c r="Y174" s="133"/>
      <c r="Z174" s="133"/>
      <c r="AA174" s="133"/>
      <c r="AB174" s="135"/>
      <c r="AC174" s="135"/>
      <c r="AD174" s="133"/>
      <c r="AE174" s="133"/>
      <c r="AF174" s="133"/>
      <c r="AG174" s="130" t="s">
        <v>961</v>
      </c>
      <c r="AH174" s="133"/>
      <c r="AJ174" s="133"/>
    </row>
    <row r="175" spans="1:37" x14ac:dyDescent="0.25">
      <c r="X175" s="133"/>
      <c r="Y175" s="133"/>
      <c r="Z175" s="133"/>
      <c r="AA175" s="133"/>
      <c r="AB175" s="135"/>
      <c r="AC175" s="135"/>
      <c r="AD175" s="133"/>
      <c r="AE175" s="133"/>
      <c r="AF175" s="133"/>
      <c r="AG175" s="130" t="s">
        <v>965</v>
      </c>
      <c r="AH175" s="133"/>
      <c r="AJ175" s="133"/>
    </row>
    <row r="176" spans="1:37" x14ac:dyDescent="0.25">
      <c r="X176" s="133"/>
      <c r="Y176" s="133"/>
      <c r="Z176" s="133"/>
      <c r="AA176" s="133"/>
      <c r="AB176" s="135"/>
      <c r="AC176" s="135"/>
      <c r="AD176" s="133"/>
      <c r="AE176" s="133"/>
      <c r="AF176" s="133"/>
      <c r="AG176" s="130" t="s">
        <v>960</v>
      </c>
      <c r="AH176" s="133"/>
      <c r="AJ176" s="133"/>
    </row>
    <row r="177" spans="24:36" x14ac:dyDescent="0.25">
      <c r="X177" s="133"/>
      <c r="Y177" s="133"/>
      <c r="Z177" s="133"/>
      <c r="AA177" s="133"/>
      <c r="AB177" s="135"/>
      <c r="AC177" s="135"/>
      <c r="AD177" s="133"/>
      <c r="AE177" s="133"/>
      <c r="AF177" s="133"/>
      <c r="AG177" s="130" t="s">
        <v>1442</v>
      </c>
      <c r="AH177" s="133"/>
      <c r="AJ177" s="133"/>
    </row>
    <row r="178" spans="24:36" x14ac:dyDescent="0.25">
      <c r="X178" s="133"/>
      <c r="Y178" s="133"/>
      <c r="Z178" s="133"/>
      <c r="AA178" s="133"/>
      <c r="AB178" s="135"/>
      <c r="AC178" s="135"/>
      <c r="AD178" s="133"/>
      <c r="AE178" s="133"/>
      <c r="AF178" s="133"/>
      <c r="AG178" s="130" t="s">
        <v>947</v>
      </c>
      <c r="AH178" s="133"/>
      <c r="AJ178" s="133"/>
    </row>
    <row r="179" spans="24:36" x14ac:dyDescent="0.25">
      <c r="X179" s="133"/>
      <c r="Y179" s="133"/>
      <c r="Z179" s="133"/>
      <c r="AA179" s="133"/>
      <c r="AB179" s="135"/>
      <c r="AC179" s="135"/>
      <c r="AD179" s="133"/>
      <c r="AE179" s="133"/>
      <c r="AF179" s="133"/>
      <c r="AG179" s="130" t="s">
        <v>967</v>
      </c>
      <c r="AH179" s="133"/>
      <c r="AJ179" s="133"/>
    </row>
    <row r="180" spans="24:36" x14ac:dyDescent="0.25">
      <c r="X180" s="133"/>
      <c r="Y180" s="133"/>
      <c r="Z180" s="133"/>
      <c r="AA180" s="133"/>
      <c r="AB180" s="135"/>
      <c r="AC180" s="135"/>
      <c r="AD180" s="133"/>
      <c r="AE180" s="133"/>
      <c r="AF180" s="133"/>
      <c r="AG180" s="130" t="s">
        <v>973</v>
      </c>
      <c r="AH180" s="133"/>
      <c r="AJ180" s="133"/>
    </row>
    <row r="181" spans="24:36" x14ac:dyDescent="0.25">
      <c r="X181" s="133"/>
      <c r="Y181" s="133"/>
      <c r="Z181" s="133"/>
      <c r="AA181" s="133"/>
      <c r="AB181" s="135"/>
      <c r="AC181" s="135"/>
      <c r="AD181" s="133"/>
      <c r="AE181" s="133"/>
      <c r="AF181" s="133"/>
      <c r="AG181" s="130" t="s">
        <v>978</v>
      </c>
      <c r="AH181" s="133"/>
      <c r="AJ181" s="133"/>
    </row>
    <row r="182" spans="24:36" x14ac:dyDescent="0.25">
      <c r="X182" s="133"/>
      <c r="Y182" s="133"/>
      <c r="Z182" s="133"/>
      <c r="AA182" s="133"/>
      <c r="AB182" s="135"/>
      <c r="AC182" s="135"/>
      <c r="AD182" s="133"/>
      <c r="AE182" s="133"/>
      <c r="AF182" s="133"/>
      <c r="AG182" s="130" t="s">
        <v>977</v>
      </c>
      <c r="AH182" s="133"/>
      <c r="AJ182" s="133"/>
    </row>
    <row r="183" spans="24:36" x14ac:dyDescent="0.25">
      <c r="X183" s="133"/>
      <c r="Y183" s="133"/>
      <c r="Z183" s="133"/>
      <c r="AA183" s="133"/>
      <c r="AB183" s="135"/>
      <c r="AC183" s="135"/>
      <c r="AD183" s="133"/>
      <c r="AE183" s="133"/>
      <c r="AF183" s="133"/>
      <c r="AG183" s="130" t="s">
        <v>968</v>
      </c>
      <c r="AH183" s="133"/>
      <c r="AJ183" s="133"/>
    </row>
    <row r="184" spans="24:36" x14ac:dyDescent="0.25">
      <c r="X184" s="133"/>
      <c r="Y184" s="133"/>
      <c r="Z184" s="133"/>
      <c r="AA184" s="133"/>
      <c r="AB184" s="135"/>
      <c r="AC184" s="135"/>
      <c r="AD184" s="133"/>
      <c r="AE184" s="133"/>
      <c r="AF184" s="133"/>
      <c r="AG184" s="130" t="s">
        <v>1443</v>
      </c>
      <c r="AH184" s="133"/>
      <c r="AJ184" s="133"/>
    </row>
    <row r="185" spans="24:36" x14ac:dyDescent="0.25">
      <c r="X185" s="133"/>
      <c r="Y185" s="133"/>
      <c r="Z185" s="133"/>
      <c r="AA185" s="133"/>
      <c r="AB185" s="135"/>
      <c r="AC185" s="135"/>
      <c r="AD185" s="133"/>
      <c r="AE185" s="133"/>
      <c r="AF185" s="133"/>
      <c r="AG185" s="130" t="s">
        <v>971</v>
      </c>
      <c r="AH185" s="133"/>
      <c r="AJ185" s="133"/>
    </row>
    <row r="186" spans="24:36" x14ac:dyDescent="0.25">
      <c r="X186" s="133"/>
      <c r="Y186" s="133"/>
      <c r="Z186" s="133"/>
      <c r="AA186" s="133"/>
      <c r="AB186" s="135"/>
      <c r="AC186" s="135"/>
      <c r="AD186" s="133"/>
      <c r="AE186" s="133"/>
      <c r="AF186" s="133"/>
      <c r="AG186" s="130" t="s">
        <v>979</v>
      </c>
      <c r="AH186" s="133"/>
      <c r="AJ186" s="133"/>
    </row>
    <row r="187" spans="24:36" x14ac:dyDescent="0.25">
      <c r="X187" s="133"/>
      <c r="Y187" s="133"/>
      <c r="Z187" s="133"/>
      <c r="AA187" s="133"/>
      <c r="AB187" s="135"/>
      <c r="AC187" s="135"/>
      <c r="AD187" s="133"/>
      <c r="AE187" s="133"/>
      <c r="AF187" s="133"/>
      <c r="AG187" s="130" t="s">
        <v>969</v>
      </c>
      <c r="AH187" s="133"/>
      <c r="AJ187" s="133"/>
    </row>
    <row r="188" spans="24:36" x14ac:dyDescent="0.25">
      <c r="X188" s="133"/>
      <c r="Y188" s="133"/>
      <c r="Z188" s="133"/>
      <c r="AA188" s="133"/>
      <c r="AB188" s="135"/>
      <c r="AC188" s="135"/>
      <c r="AD188" s="133"/>
      <c r="AE188" s="133"/>
      <c r="AF188" s="133"/>
      <c r="AG188" s="130" t="s">
        <v>972</v>
      </c>
      <c r="AH188" s="133"/>
      <c r="AJ188" s="133"/>
    </row>
    <row r="189" spans="24:36" x14ac:dyDescent="0.25">
      <c r="X189" s="133"/>
      <c r="Y189" s="133"/>
      <c r="Z189" s="133"/>
      <c r="AA189" s="133"/>
      <c r="AB189" s="135"/>
      <c r="AC189" s="135"/>
      <c r="AD189" s="133"/>
      <c r="AE189" s="133"/>
      <c r="AF189" s="133"/>
      <c r="AG189" s="130" t="s">
        <v>975</v>
      </c>
      <c r="AH189" s="133"/>
      <c r="AJ189" s="133"/>
    </row>
    <row r="190" spans="24:36" x14ac:dyDescent="0.25">
      <c r="X190" s="133"/>
      <c r="Y190" s="133"/>
      <c r="Z190" s="133"/>
      <c r="AA190" s="133"/>
      <c r="AB190" s="135"/>
      <c r="AC190" s="135"/>
      <c r="AD190" s="133"/>
      <c r="AE190" s="133"/>
      <c r="AF190" s="133"/>
      <c r="AG190" s="130" t="s">
        <v>976</v>
      </c>
      <c r="AH190" s="133"/>
      <c r="AJ190" s="133"/>
    </row>
    <row r="191" spans="24:36" x14ac:dyDescent="0.25">
      <c r="X191" s="133"/>
      <c r="Y191" s="133"/>
      <c r="Z191" s="133"/>
      <c r="AA191" s="133"/>
      <c r="AB191" s="135"/>
      <c r="AC191" s="135"/>
      <c r="AD191" s="133"/>
      <c r="AE191" s="133"/>
      <c r="AF191" s="133"/>
      <c r="AG191" s="130" t="s">
        <v>980</v>
      </c>
      <c r="AH191" s="133"/>
      <c r="AJ191" s="133"/>
    </row>
    <row r="192" spans="24:36" x14ac:dyDescent="0.25">
      <c r="X192" s="133"/>
      <c r="Y192" s="133"/>
      <c r="Z192" s="133"/>
      <c r="AA192" s="133"/>
      <c r="AB192" s="135"/>
      <c r="AC192" s="135"/>
      <c r="AD192" s="133"/>
      <c r="AE192" s="133"/>
      <c r="AF192" s="133"/>
      <c r="AG192" s="130" t="s">
        <v>981</v>
      </c>
      <c r="AH192" s="133"/>
      <c r="AJ192" s="133"/>
    </row>
    <row r="193" spans="24:36" x14ac:dyDescent="0.25">
      <c r="X193" s="133"/>
      <c r="Y193" s="133"/>
      <c r="Z193" s="133"/>
      <c r="AA193" s="133"/>
      <c r="AB193" s="135"/>
      <c r="AC193" s="135"/>
      <c r="AD193" s="133"/>
      <c r="AE193" s="133"/>
      <c r="AF193" s="133"/>
      <c r="AG193" s="130" t="s">
        <v>983</v>
      </c>
      <c r="AH193" s="133"/>
      <c r="AJ193" s="133"/>
    </row>
    <row r="194" spans="24:36" x14ac:dyDescent="0.25">
      <c r="X194" s="133"/>
      <c r="Y194" s="133"/>
      <c r="Z194" s="133"/>
      <c r="AA194" s="133"/>
      <c r="AB194" s="135"/>
      <c r="AC194" s="135"/>
      <c r="AD194" s="133"/>
      <c r="AE194" s="133"/>
      <c r="AF194" s="133"/>
      <c r="AG194" s="130" t="s">
        <v>984</v>
      </c>
      <c r="AH194" s="133"/>
      <c r="AJ194" s="133"/>
    </row>
    <row r="195" spans="24:36" x14ac:dyDescent="0.25">
      <c r="X195" s="133"/>
      <c r="Y195" s="133"/>
      <c r="Z195" s="133"/>
      <c r="AA195" s="133"/>
      <c r="AB195" s="135"/>
      <c r="AC195" s="135"/>
      <c r="AD195" s="133"/>
      <c r="AE195" s="133"/>
      <c r="AF195" s="133"/>
      <c r="AG195" s="130" t="s">
        <v>806</v>
      </c>
      <c r="AH195" s="133"/>
      <c r="AJ195" s="133"/>
    </row>
    <row r="196" spans="24:36" x14ac:dyDescent="0.25">
      <c r="X196" s="133"/>
      <c r="Y196" s="133"/>
      <c r="Z196" s="133"/>
      <c r="AA196" s="133"/>
      <c r="AB196" s="135"/>
      <c r="AC196" s="135"/>
      <c r="AD196" s="133"/>
      <c r="AE196" s="133"/>
      <c r="AF196" s="133"/>
      <c r="AG196" s="130" t="s">
        <v>923</v>
      </c>
      <c r="AH196" s="133"/>
      <c r="AJ196" s="133"/>
    </row>
    <row r="197" spans="24:36" x14ac:dyDescent="0.25">
      <c r="X197" s="133"/>
      <c r="Y197" s="133"/>
      <c r="Z197" s="133"/>
      <c r="AA197" s="133"/>
      <c r="AB197" s="135"/>
      <c r="AC197" s="135"/>
      <c r="AD197" s="133"/>
      <c r="AE197" s="133"/>
      <c r="AF197" s="133"/>
      <c r="AG197" s="130" t="s">
        <v>931</v>
      </c>
      <c r="AH197" s="133"/>
      <c r="AJ197" s="133"/>
    </row>
    <row r="198" spans="24:36" x14ac:dyDescent="0.25">
      <c r="X198" s="133"/>
      <c r="Y198" s="133"/>
      <c r="Z198" s="133"/>
      <c r="AA198" s="133"/>
      <c r="AB198" s="135"/>
      <c r="AC198" s="135"/>
      <c r="AD198" s="133"/>
      <c r="AE198" s="133"/>
      <c r="AF198" s="133"/>
      <c r="AG198" s="130" t="s">
        <v>940</v>
      </c>
      <c r="AH198" s="133"/>
      <c r="AJ198" s="133"/>
    </row>
    <row r="199" spans="24:36" x14ac:dyDescent="0.25">
      <c r="X199" s="133"/>
      <c r="Y199" s="133"/>
      <c r="Z199" s="133"/>
      <c r="AA199" s="133"/>
      <c r="AB199" s="135"/>
      <c r="AC199" s="135"/>
      <c r="AD199" s="133"/>
      <c r="AE199" s="133"/>
      <c r="AF199" s="133"/>
      <c r="AG199" s="130" t="s">
        <v>974</v>
      </c>
      <c r="AH199" s="133"/>
      <c r="AJ199" s="133"/>
    </row>
    <row r="200" spans="24:36" x14ac:dyDescent="0.25">
      <c r="X200" s="133"/>
      <c r="Y200" s="133"/>
      <c r="Z200" s="133"/>
      <c r="AA200" s="133"/>
      <c r="AB200" s="135"/>
      <c r="AC200" s="135"/>
      <c r="AD200" s="133"/>
      <c r="AE200" s="133"/>
      <c r="AF200" s="133"/>
      <c r="AG200" s="130" t="s">
        <v>1024</v>
      </c>
      <c r="AH200" s="133"/>
      <c r="AJ200" s="133"/>
    </row>
    <row r="201" spans="24:36" x14ac:dyDescent="0.25">
      <c r="X201" s="133"/>
      <c r="Y201" s="133"/>
      <c r="Z201" s="133"/>
      <c r="AA201" s="133"/>
      <c r="AB201" s="135"/>
      <c r="AC201" s="135"/>
      <c r="AD201" s="133"/>
      <c r="AE201" s="133"/>
      <c r="AF201" s="133"/>
      <c r="AG201" s="130" t="s">
        <v>1031</v>
      </c>
      <c r="AH201" s="133"/>
      <c r="AJ201" s="133"/>
    </row>
    <row r="202" spans="24:36" x14ac:dyDescent="0.25">
      <c r="X202" s="133"/>
      <c r="Y202" s="133"/>
      <c r="Z202" s="133"/>
      <c r="AA202" s="133"/>
      <c r="AB202" s="135"/>
      <c r="AC202" s="135"/>
      <c r="AD202" s="133"/>
      <c r="AE202" s="133"/>
      <c r="AF202" s="133"/>
      <c r="AG202" s="130" t="s">
        <v>993</v>
      </c>
      <c r="AH202" s="133"/>
      <c r="AJ202" s="133"/>
    </row>
    <row r="203" spans="24:36" x14ac:dyDescent="0.25">
      <c r="X203" s="133"/>
      <c r="Y203" s="133"/>
      <c r="Z203" s="133"/>
      <c r="AA203" s="133"/>
      <c r="AB203" s="135"/>
      <c r="AC203" s="135"/>
      <c r="AD203" s="133"/>
      <c r="AE203" s="133"/>
      <c r="AF203" s="133"/>
      <c r="AG203" s="130" t="s">
        <v>998</v>
      </c>
      <c r="AH203" s="133"/>
      <c r="AJ203" s="133"/>
    </row>
    <row r="204" spans="24:36" x14ac:dyDescent="0.25">
      <c r="X204" s="133"/>
      <c r="Y204" s="133"/>
      <c r="Z204" s="133"/>
      <c r="AA204" s="133"/>
      <c r="AB204" s="135"/>
      <c r="AC204" s="135"/>
      <c r="AD204" s="133"/>
      <c r="AE204" s="133"/>
      <c r="AF204" s="133"/>
      <c r="AG204" s="130" t="s">
        <v>985</v>
      </c>
      <c r="AH204" s="133"/>
      <c r="AJ204" s="133"/>
    </row>
    <row r="205" spans="24:36" x14ac:dyDescent="0.25">
      <c r="X205" s="133"/>
      <c r="Y205" s="133"/>
      <c r="Z205" s="133"/>
      <c r="AA205" s="133"/>
      <c r="AB205" s="135"/>
      <c r="AC205" s="135"/>
      <c r="AD205" s="133"/>
      <c r="AE205" s="133"/>
      <c r="AF205" s="133"/>
      <c r="AG205" s="130" t="s">
        <v>994</v>
      </c>
      <c r="AH205" s="133"/>
      <c r="AJ205" s="133"/>
    </row>
    <row r="206" spans="24:36" x14ac:dyDescent="0.25">
      <c r="X206" s="133"/>
      <c r="Y206" s="133"/>
      <c r="Z206" s="133"/>
      <c r="AA206" s="133"/>
      <c r="AB206" s="135"/>
      <c r="AC206" s="135"/>
      <c r="AD206" s="133"/>
      <c r="AE206" s="133"/>
      <c r="AF206" s="133"/>
      <c r="AG206" s="130" t="s">
        <v>982</v>
      </c>
      <c r="AH206" s="133"/>
      <c r="AJ206" s="133"/>
    </row>
    <row r="207" spans="24:36" x14ac:dyDescent="0.25">
      <c r="X207" s="133"/>
      <c r="Y207" s="133"/>
      <c r="Z207" s="133"/>
      <c r="AA207" s="133"/>
      <c r="AB207" s="135"/>
      <c r="AC207" s="135"/>
      <c r="AD207" s="133"/>
      <c r="AE207" s="133"/>
      <c r="AF207" s="133"/>
      <c r="AG207" s="130" t="s">
        <v>987</v>
      </c>
      <c r="AH207" s="133"/>
      <c r="AJ207" s="133"/>
    </row>
    <row r="208" spans="24:36" x14ac:dyDescent="0.25">
      <c r="X208" s="133"/>
      <c r="Y208" s="133"/>
      <c r="Z208" s="133"/>
      <c r="AA208" s="133"/>
      <c r="AB208" s="135"/>
      <c r="AC208" s="135"/>
      <c r="AD208" s="133"/>
      <c r="AE208" s="133"/>
      <c r="AF208" s="133"/>
      <c r="AG208" s="130" t="s">
        <v>992</v>
      </c>
      <c r="AH208" s="133"/>
      <c r="AJ208" s="133"/>
    </row>
    <row r="209" spans="24:36" x14ac:dyDescent="0.25">
      <c r="X209" s="133"/>
      <c r="Y209" s="133"/>
      <c r="Z209" s="133"/>
      <c r="AA209" s="133"/>
      <c r="AB209" s="135"/>
      <c r="AC209" s="135"/>
      <c r="AD209" s="133"/>
      <c r="AE209" s="133"/>
      <c r="AF209" s="133"/>
      <c r="AG209" s="130" t="s">
        <v>989</v>
      </c>
      <c r="AH209" s="133"/>
      <c r="AJ209" s="133"/>
    </row>
    <row r="210" spans="24:36" x14ac:dyDescent="0.25">
      <c r="X210" s="133"/>
      <c r="Y210" s="133"/>
      <c r="Z210" s="133"/>
      <c r="AA210" s="133"/>
      <c r="AB210" s="135"/>
      <c r="AC210" s="135"/>
      <c r="AD210" s="133"/>
      <c r="AE210" s="133"/>
      <c r="AF210" s="133"/>
      <c r="AG210" s="130" t="s">
        <v>1000</v>
      </c>
      <c r="AH210" s="133"/>
      <c r="AJ210" s="133"/>
    </row>
    <row r="211" spans="24:36" x14ac:dyDescent="0.25">
      <c r="X211" s="133"/>
      <c r="Y211" s="133"/>
      <c r="Z211" s="133"/>
      <c r="AA211" s="133"/>
      <c r="AB211" s="135"/>
      <c r="AC211" s="135"/>
      <c r="AD211" s="133"/>
      <c r="AE211" s="133"/>
      <c r="AF211" s="133"/>
      <c r="AG211" s="130" t="s">
        <v>986</v>
      </c>
      <c r="AH211" s="133"/>
      <c r="AJ211" s="133"/>
    </row>
    <row r="212" spans="24:36" x14ac:dyDescent="0.25">
      <c r="X212" s="133"/>
      <c r="Y212" s="133"/>
      <c r="Z212" s="133"/>
      <c r="AA212" s="133"/>
      <c r="AB212" s="135"/>
      <c r="AC212" s="135"/>
      <c r="AD212" s="133"/>
      <c r="AE212" s="133"/>
      <c r="AF212" s="133"/>
      <c r="AG212" s="130" t="s">
        <v>995</v>
      </c>
      <c r="AH212" s="133"/>
      <c r="AJ212" s="133"/>
    </row>
    <row r="213" spans="24:36" x14ac:dyDescent="0.25">
      <c r="X213" s="133"/>
      <c r="Y213" s="133"/>
      <c r="Z213" s="133"/>
      <c r="AA213" s="133"/>
      <c r="AB213" s="135"/>
      <c r="AC213" s="135"/>
      <c r="AD213" s="133"/>
      <c r="AE213" s="133"/>
      <c r="AF213" s="133"/>
      <c r="AG213" s="130" t="s">
        <v>1034</v>
      </c>
      <c r="AH213" s="133"/>
      <c r="AJ213" s="133"/>
    </row>
    <row r="214" spans="24:36" x14ac:dyDescent="0.25">
      <c r="X214" s="133"/>
      <c r="Y214" s="133"/>
      <c r="Z214" s="133"/>
      <c r="AA214" s="133"/>
      <c r="AB214" s="135"/>
      <c r="AC214" s="135"/>
      <c r="AD214" s="133"/>
      <c r="AE214" s="133"/>
      <c r="AF214" s="133"/>
      <c r="AG214" s="133" t="s">
        <v>898</v>
      </c>
      <c r="AH214" s="133"/>
      <c r="AJ214" s="133"/>
    </row>
    <row r="215" spans="24:36" x14ac:dyDescent="0.25">
      <c r="X215" s="133"/>
      <c r="Y215" s="133"/>
      <c r="Z215" s="133"/>
      <c r="AA215" s="133"/>
      <c r="AB215" s="135"/>
      <c r="AC215" s="135"/>
      <c r="AD215" s="133"/>
      <c r="AE215" s="133"/>
      <c r="AF215" s="133"/>
      <c r="AG215" s="130" t="s">
        <v>997</v>
      </c>
      <c r="AH215" s="133"/>
      <c r="AJ215" s="133"/>
    </row>
    <row r="216" spans="24:36" x14ac:dyDescent="0.25">
      <c r="X216" s="133"/>
      <c r="Y216" s="133"/>
      <c r="Z216" s="133"/>
      <c r="AA216" s="133"/>
      <c r="AB216" s="135"/>
      <c r="AC216" s="135"/>
      <c r="AD216" s="133"/>
      <c r="AE216" s="133"/>
      <c r="AF216" s="133"/>
      <c r="AG216" s="130" t="s">
        <v>932</v>
      </c>
      <c r="AH216" s="133"/>
      <c r="AJ216" s="133"/>
    </row>
    <row r="217" spans="24:36" x14ac:dyDescent="0.25">
      <c r="X217" s="133"/>
      <c r="Y217" s="133"/>
      <c r="Z217" s="133"/>
      <c r="AA217" s="133"/>
      <c r="AB217" s="135"/>
      <c r="AC217" s="135"/>
      <c r="AD217" s="133"/>
      <c r="AE217" s="133"/>
      <c r="AF217" s="133"/>
      <c r="AG217" s="130" t="s">
        <v>990</v>
      </c>
      <c r="AH217" s="133"/>
      <c r="AJ217" s="133"/>
    </row>
    <row r="218" spans="24:36" x14ac:dyDescent="0.25">
      <c r="X218" s="133"/>
      <c r="Y218" s="133"/>
      <c r="Z218" s="133"/>
      <c r="AA218" s="133"/>
      <c r="AB218" s="135"/>
      <c r="AC218" s="135"/>
      <c r="AD218" s="133"/>
      <c r="AE218" s="133"/>
      <c r="AF218" s="133"/>
      <c r="AG218" s="130" t="s">
        <v>988</v>
      </c>
      <c r="AH218" s="133"/>
      <c r="AJ218" s="133"/>
    </row>
    <row r="219" spans="24:36" x14ac:dyDescent="0.25">
      <c r="X219" s="133"/>
      <c r="Y219" s="133"/>
      <c r="Z219" s="133"/>
      <c r="AA219" s="133"/>
      <c r="AB219" s="135"/>
      <c r="AC219" s="135"/>
      <c r="AD219" s="133"/>
      <c r="AE219" s="133"/>
      <c r="AF219" s="133"/>
      <c r="AG219" s="130" t="s">
        <v>996</v>
      </c>
      <c r="AH219" s="133"/>
      <c r="AJ219" s="133"/>
    </row>
    <row r="220" spans="24:36" x14ac:dyDescent="0.25">
      <c r="X220" s="133"/>
      <c r="Y220" s="133"/>
      <c r="Z220" s="133"/>
      <c r="AA220" s="133"/>
      <c r="AB220" s="135"/>
      <c r="AC220" s="135"/>
      <c r="AD220" s="133"/>
      <c r="AE220" s="133"/>
      <c r="AF220" s="133"/>
      <c r="AG220" s="130" t="s">
        <v>991</v>
      </c>
      <c r="AH220" s="133"/>
      <c r="AJ220" s="133"/>
    </row>
    <row r="221" spans="24:36" x14ac:dyDescent="0.25">
      <c r="X221" s="133"/>
      <c r="Y221" s="133"/>
      <c r="Z221" s="133"/>
      <c r="AA221" s="133"/>
      <c r="AB221" s="135"/>
      <c r="AC221" s="135"/>
      <c r="AD221" s="133"/>
      <c r="AE221" s="133"/>
      <c r="AF221" s="133"/>
      <c r="AG221" s="130" t="s">
        <v>842</v>
      </c>
      <c r="AH221" s="133"/>
      <c r="AJ221" s="133"/>
    </row>
    <row r="222" spans="24:36" x14ac:dyDescent="0.25">
      <c r="X222" s="133"/>
      <c r="Y222" s="133"/>
      <c r="Z222" s="133"/>
      <c r="AA222" s="133"/>
      <c r="AB222" s="135"/>
      <c r="AC222" s="135"/>
      <c r="AD222" s="133"/>
      <c r="AE222" s="133"/>
      <c r="AF222" s="133"/>
      <c r="AG222" s="130" t="s">
        <v>1001</v>
      </c>
      <c r="AH222" s="133"/>
      <c r="AJ222" s="133"/>
    </row>
    <row r="223" spans="24:36" x14ac:dyDescent="0.25">
      <c r="X223" s="133"/>
      <c r="Y223" s="133"/>
      <c r="Z223" s="133"/>
      <c r="AA223" s="133"/>
      <c r="AB223" s="135"/>
      <c r="AC223" s="135"/>
      <c r="AD223" s="133"/>
      <c r="AE223" s="133"/>
      <c r="AF223" s="133"/>
      <c r="AG223" s="130" t="s">
        <v>1444</v>
      </c>
      <c r="AH223" s="133"/>
      <c r="AJ223" s="133"/>
    </row>
    <row r="224" spans="24:36" x14ac:dyDescent="0.25">
      <c r="X224" s="133"/>
      <c r="Y224" s="133"/>
      <c r="Z224" s="133"/>
      <c r="AA224" s="133"/>
      <c r="AB224" s="135"/>
      <c r="AC224" s="135"/>
      <c r="AD224" s="133"/>
      <c r="AE224" s="133"/>
      <c r="AF224" s="133"/>
      <c r="AG224" s="130" t="s">
        <v>1007</v>
      </c>
      <c r="AH224" s="133"/>
      <c r="AJ224" s="133"/>
    </row>
    <row r="225" spans="24:36" x14ac:dyDescent="0.25">
      <c r="X225" s="133"/>
      <c r="Y225" s="133"/>
      <c r="Z225" s="133"/>
      <c r="AA225" s="133"/>
      <c r="AB225" s="135"/>
      <c r="AC225" s="135"/>
      <c r="AD225" s="133"/>
      <c r="AE225" s="133"/>
      <c r="AF225" s="133"/>
      <c r="AG225" s="130" t="s">
        <v>1016</v>
      </c>
      <c r="AH225" s="133"/>
      <c r="AJ225" s="133"/>
    </row>
    <row r="226" spans="24:36" x14ac:dyDescent="0.25">
      <c r="X226" s="133"/>
      <c r="Y226" s="133"/>
      <c r="Z226" s="133"/>
      <c r="AA226" s="133"/>
      <c r="AB226" s="135"/>
      <c r="AC226" s="135"/>
      <c r="AD226" s="133"/>
      <c r="AE226" s="133"/>
      <c r="AF226" s="133"/>
      <c r="AG226" s="130" t="s">
        <v>1006</v>
      </c>
      <c r="AH226" s="133"/>
      <c r="AJ226" s="133"/>
    </row>
    <row r="227" spans="24:36" x14ac:dyDescent="0.25">
      <c r="X227" s="133"/>
      <c r="Y227" s="133"/>
      <c r="Z227" s="133"/>
      <c r="AA227" s="133"/>
      <c r="AB227" s="135"/>
      <c r="AC227" s="135"/>
      <c r="AD227" s="133"/>
      <c r="AE227" s="133"/>
      <c r="AF227" s="133"/>
      <c r="AG227" s="130" t="s">
        <v>1009</v>
      </c>
      <c r="AH227" s="133"/>
      <c r="AJ227" s="133"/>
    </row>
    <row r="228" spans="24:36" x14ac:dyDescent="0.25">
      <c r="X228" s="133"/>
      <c r="Y228" s="133"/>
      <c r="Z228" s="133"/>
      <c r="AA228" s="133"/>
      <c r="AB228" s="135"/>
      <c r="AC228" s="135"/>
      <c r="AD228" s="133"/>
      <c r="AE228" s="133"/>
      <c r="AF228" s="133"/>
      <c r="AG228" s="130" t="s">
        <v>1005</v>
      </c>
      <c r="AH228" s="133"/>
      <c r="AJ228" s="133"/>
    </row>
    <row r="229" spans="24:36" x14ac:dyDescent="0.25">
      <c r="X229" s="133"/>
      <c r="Y229" s="133"/>
      <c r="Z229" s="133"/>
      <c r="AA229" s="133"/>
      <c r="AB229" s="135"/>
      <c r="AC229" s="135"/>
      <c r="AD229" s="133"/>
      <c r="AE229" s="133"/>
      <c r="AF229" s="133"/>
      <c r="AG229" s="130" t="s">
        <v>1008</v>
      </c>
      <c r="AH229" s="133"/>
      <c r="AJ229" s="133"/>
    </row>
    <row r="230" spans="24:36" x14ac:dyDescent="0.25">
      <c r="X230" s="133"/>
      <c r="Y230" s="133"/>
      <c r="Z230" s="133"/>
      <c r="AA230" s="133"/>
      <c r="AB230" s="135"/>
      <c r="AC230" s="135"/>
      <c r="AD230" s="133"/>
      <c r="AE230" s="133"/>
      <c r="AF230" s="133"/>
      <c r="AG230" s="130" t="s">
        <v>1012</v>
      </c>
      <c r="AH230" s="133"/>
      <c r="AJ230" s="133"/>
    </row>
    <row r="231" spans="24:36" x14ac:dyDescent="0.25">
      <c r="X231" s="133"/>
      <c r="Y231" s="133"/>
      <c r="Z231" s="133"/>
      <c r="AA231" s="133"/>
      <c r="AB231" s="135"/>
      <c r="AC231" s="135"/>
      <c r="AD231" s="133"/>
      <c r="AE231" s="133"/>
      <c r="AF231" s="133"/>
      <c r="AG231" s="130" t="s">
        <v>1014</v>
      </c>
      <c r="AH231" s="133"/>
      <c r="AJ231" s="133"/>
    </row>
    <row r="232" spans="24:36" x14ac:dyDescent="0.25">
      <c r="X232" s="133"/>
      <c r="Y232" s="133"/>
      <c r="Z232" s="133"/>
      <c r="AA232" s="133"/>
      <c r="AB232" s="135"/>
      <c r="AC232" s="135"/>
      <c r="AD232" s="133"/>
      <c r="AE232" s="133"/>
      <c r="AF232" s="133"/>
      <c r="AG232" s="130" t="s">
        <v>1011</v>
      </c>
      <c r="AH232" s="133"/>
      <c r="AJ232" s="133"/>
    </row>
    <row r="233" spans="24:36" x14ac:dyDescent="0.25">
      <c r="X233" s="133"/>
      <c r="Y233" s="133"/>
      <c r="Z233" s="133"/>
      <c r="AA233" s="133"/>
      <c r="AB233" s="135"/>
      <c r="AC233" s="135"/>
      <c r="AD233" s="133"/>
      <c r="AE233" s="133"/>
      <c r="AF233" s="133"/>
      <c r="AG233" s="130" t="s">
        <v>1013</v>
      </c>
      <c r="AH233" s="133"/>
      <c r="AJ233" s="133"/>
    </row>
    <row r="234" spans="24:36" x14ac:dyDescent="0.25">
      <c r="X234" s="133"/>
      <c r="Y234" s="133"/>
      <c r="Z234" s="133"/>
      <c r="AA234" s="133"/>
      <c r="AB234" s="135"/>
      <c r="AC234" s="135"/>
      <c r="AD234" s="133"/>
      <c r="AE234" s="133"/>
      <c r="AF234" s="133"/>
      <c r="AG234" s="130" t="s">
        <v>1010</v>
      </c>
      <c r="AH234" s="133"/>
      <c r="AJ234" s="133"/>
    </row>
    <row r="235" spans="24:36" x14ac:dyDescent="0.25">
      <c r="X235" s="133"/>
      <c r="Y235" s="133"/>
      <c r="Z235" s="133"/>
      <c r="AA235" s="133"/>
      <c r="AB235" s="135"/>
      <c r="AC235" s="135"/>
      <c r="AD235" s="133"/>
      <c r="AE235" s="133"/>
      <c r="AF235" s="133"/>
      <c r="AG235" s="130" t="s">
        <v>1002</v>
      </c>
      <c r="AH235" s="133"/>
      <c r="AJ235" s="133"/>
    </row>
    <row r="236" spans="24:36" x14ac:dyDescent="0.25">
      <c r="X236" s="133"/>
      <c r="Y236" s="133"/>
      <c r="Z236" s="133"/>
      <c r="AA236" s="133"/>
      <c r="AB236" s="135"/>
      <c r="AC236" s="135"/>
      <c r="AD236" s="133"/>
      <c r="AE236" s="133"/>
      <c r="AF236" s="133"/>
      <c r="AG236" s="130" t="s">
        <v>1015</v>
      </c>
      <c r="AH236" s="133"/>
      <c r="AJ236" s="133"/>
    </row>
    <row r="237" spans="24:36" x14ac:dyDescent="0.25">
      <c r="X237" s="133"/>
      <c r="Y237" s="133"/>
      <c r="Z237" s="133"/>
      <c r="AA237" s="133"/>
      <c r="AB237" s="135"/>
      <c r="AC237" s="135"/>
      <c r="AD237" s="133"/>
      <c r="AE237" s="133"/>
      <c r="AF237" s="133"/>
      <c r="AG237" s="130" t="s">
        <v>1018</v>
      </c>
      <c r="AH237" s="133"/>
      <c r="AJ237" s="133"/>
    </row>
    <row r="238" spans="24:36" x14ac:dyDescent="0.25">
      <c r="X238" s="133"/>
      <c r="Y238" s="133"/>
      <c r="Z238" s="133"/>
      <c r="AA238" s="133"/>
      <c r="AB238" s="135"/>
      <c r="AC238" s="135"/>
      <c r="AD238" s="133"/>
      <c r="AE238" s="133"/>
      <c r="AF238" s="133"/>
      <c r="AG238" s="130" t="s">
        <v>1017</v>
      </c>
      <c r="AH238" s="133"/>
      <c r="AJ238" s="133"/>
    </row>
    <row r="239" spans="24:36" x14ac:dyDescent="0.25">
      <c r="X239" s="133"/>
      <c r="Y239" s="133"/>
      <c r="Z239" s="133"/>
      <c r="AA239" s="133"/>
      <c r="AB239" s="135"/>
      <c r="AC239" s="135"/>
      <c r="AD239" s="133"/>
      <c r="AE239" s="133"/>
      <c r="AF239" s="133"/>
      <c r="AG239" s="130" t="s">
        <v>763</v>
      </c>
      <c r="AH239" s="133"/>
      <c r="AJ239" s="133"/>
    </row>
    <row r="240" spans="24:36" x14ac:dyDescent="0.25">
      <c r="X240" s="133"/>
      <c r="Y240" s="133"/>
      <c r="Z240" s="133"/>
      <c r="AA240" s="133"/>
      <c r="AB240" s="135"/>
      <c r="AC240" s="135"/>
      <c r="AD240" s="133"/>
      <c r="AE240" s="133"/>
      <c r="AF240" s="133"/>
      <c r="AG240" s="130" t="s">
        <v>709</v>
      </c>
      <c r="AH240" s="133"/>
      <c r="AJ240" s="133"/>
    </row>
    <row r="241" spans="24:36" x14ac:dyDescent="0.25">
      <c r="X241" s="133"/>
      <c r="Y241" s="133"/>
      <c r="Z241" s="133"/>
      <c r="AA241" s="133"/>
      <c r="AB241" s="135"/>
      <c r="AC241" s="135"/>
      <c r="AD241" s="133"/>
      <c r="AE241" s="133"/>
      <c r="AF241" s="133"/>
      <c r="AG241" s="130" t="s">
        <v>1019</v>
      </c>
      <c r="AH241" s="133"/>
      <c r="AJ241" s="133"/>
    </row>
    <row r="242" spans="24:36" x14ac:dyDescent="0.25">
      <c r="X242" s="133"/>
      <c r="Y242" s="133"/>
      <c r="Z242" s="133"/>
      <c r="AA242" s="133"/>
      <c r="AB242" s="135"/>
      <c r="AC242" s="135"/>
      <c r="AD242" s="133"/>
      <c r="AE242" s="133"/>
      <c r="AF242" s="133"/>
      <c r="AG242" s="130" t="s">
        <v>1020</v>
      </c>
      <c r="AH242" s="133"/>
      <c r="AJ242" s="133"/>
    </row>
    <row r="243" spans="24:36" x14ac:dyDescent="0.25">
      <c r="X243" s="133"/>
      <c r="Y243" s="133"/>
      <c r="Z243" s="133"/>
      <c r="AA243" s="133"/>
      <c r="AB243" s="135"/>
      <c r="AC243" s="135"/>
      <c r="AD243" s="133"/>
      <c r="AE243" s="133"/>
      <c r="AF243" s="133"/>
      <c r="AG243" s="130" t="s">
        <v>1445</v>
      </c>
      <c r="AH243" s="133"/>
      <c r="AJ243" s="133"/>
    </row>
    <row r="244" spans="24:36" x14ac:dyDescent="0.25">
      <c r="X244" s="133"/>
      <c r="Y244" s="133"/>
      <c r="Z244" s="133"/>
      <c r="AA244" s="133"/>
      <c r="AB244" s="135"/>
      <c r="AC244" s="135"/>
      <c r="AD244" s="133"/>
      <c r="AE244" s="133"/>
      <c r="AF244" s="133"/>
      <c r="AG244" s="130" t="s">
        <v>1021</v>
      </c>
      <c r="AH244" s="133"/>
      <c r="AJ244" s="133"/>
    </row>
    <row r="245" spans="24:36" x14ac:dyDescent="0.25">
      <c r="X245" s="133"/>
      <c r="Y245" s="133"/>
      <c r="Z245" s="133"/>
      <c r="AA245" s="133"/>
      <c r="AB245" s="135"/>
      <c r="AC245" s="135"/>
      <c r="AD245" s="133"/>
      <c r="AE245" s="133"/>
      <c r="AF245" s="133"/>
      <c r="AG245" s="130" t="s">
        <v>1022</v>
      </c>
      <c r="AH245" s="133"/>
      <c r="AJ245" s="133"/>
    </row>
    <row r="246" spans="24:36" x14ac:dyDescent="0.25">
      <c r="X246" s="133"/>
      <c r="Y246" s="133"/>
      <c r="Z246" s="133"/>
      <c r="AA246" s="133"/>
      <c r="AB246" s="135"/>
      <c r="AC246" s="135"/>
      <c r="AD246" s="133"/>
      <c r="AE246" s="133"/>
      <c r="AF246" s="133"/>
      <c r="AG246" s="130" t="s">
        <v>1029</v>
      </c>
      <c r="AH246" s="133"/>
      <c r="AJ246" s="133"/>
    </row>
    <row r="247" spans="24:36" x14ac:dyDescent="0.25">
      <c r="X247" s="133"/>
      <c r="Y247" s="133"/>
      <c r="Z247" s="133"/>
      <c r="AA247" s="133"/>
      <c r="AB247" s="135"/>
      <c r="AC247" s="135"/>
      <c r="AD247" s="133"/>
      <c r="AE247" s="133"/>
      <c r="AF247" s="133"/>
      <c r="AG247" s="130" t="s">
        <v>1025</v>
      </c>
      <c r="AH247" s="133"/>
      <c r="AJ247" s="133"/>
    </row>
    <row r="248" spans="24:36" x14ac:dyDescent="0.25">
      <c r="X248" s="133"/>
      <c r="Y248" s="133"/>
      <c r="Z248" s="133"/>
      <c r="AA248" s="133"/>
      <c r="AB248" s="135"/>
      <c r="AC248" s="135"/>
      <c r="AD248" s="133"/>
      <c r="AE248" s="133"/>
      <c r="AF248" s="133"/>
      <c r="AG248" s="130" t="s">
        <v>1028</v>
      </c>
      <c r="AH248" s="133"/>
      <c r="AJ248" s="133"/>
    </row>
    <row r="249" spans="24:36" x14ac:dyDescent="0.25">
      <c r="X249" s="133"/>
      <c r="Y249" s="133"/>
      <c r="Z249" s="133"/>
      <c r="AA249" s="133"/>
      <c r="AB249" s="135"/>
      <c r="AC249" s="135"/>
      <c r="AD249" s="133"/>
      <c r="AE249" s="133"/>
      <c r="AF249" s="133"/>
      <c r="AG249" s="130" t="s">
        <v>1027</v>
      </c>
      <c r="AH249" s="133"/>
      <c r="AJ249" s="133"/>
    </row>
    <row r="250" spans="24:36" x14ac:dyDescent="0.25">
      <c r="X250" s="133"/>
      <c r="Y250" s="133"/>
      <c r="Z250" s="133"/>
      <c r="AA250" s="133"/>
      <c r="AB250" s="135"/>
      <c r="AC250" s="135"/>
      <c r="AD250" s="133"/>
      <c r="AE250" s="133"/>
      <c r="AF250" s="133"/>
      <c r="AG250" s="130" t="s">
        <v>1026</v>
      </c>
      <c r="AH250" s="133"/>
      <c r="AJ250" s="133"/>
    </row>
    <row r="251" spans="24:36" x14ac:dyDescent="0.25">
      <c r="X251" s="133"/>
      <c r="Y251" s="133"/>
      <c r="Z251" s="133"/>
      <c r="AA251" s="133"/>
      <c r="AB251" s="135"/>
      <c r="AC251" s="135"/>
      <c r="AD251" s="133"/>
      <c r="AE251" s="133"/>
      <c r="AF251" s="133"/>
      <c r="AG251" s="130" t="s">
        <v>1030</v>
      </c>
      <c r="AH251" s="133"/>
      <c r="AJ251" s="133"/>
    </row>
    <row r="252" spans="24:36" x14ac:dyDescent="0.25">
      <c r="X252" s="133"/>
      <c r="Y252" s="133"/>
      <c r="Z252" s="133"/>
      <c r="AA252" s="133"/>
      <c r="AB252" s="135"/>
      <c r="AC252" s="135"/>
      <c r="AD252" s="133"/>
      <c r="AE252" s="133"/>
      <c r="AF252" s="133"/>
      <c r="AG252" s="133" t="s">
        <v>878</v>
      </c>
      <c r="AH252" s="133"/>
      <c r="AJ252" s="133"/>
    </row>
    <row r="253" spans="24:36" x14ac:dyDescent="0.25">
      <c r="X253" s="133"/>
      <c r="Y253" s="133"/>
      <c r="Z253" s="133"/>
      <c r="AA253" s="133"/>
      <c r="AB253" s="135"/>
      <c r="AC253" s="135"/>
      <c r="AD253" s="133"/>
      <c r="AE253" s="133"/>
      <c r="AF253" s="133"/>
      <c r="AG253" s="133" t="s">
        <v>1032</v>
      </c>
      <c r="AH253" s="133"/>
      <c r="AJ253" s="133"/>
    </row>
    <row r="254" spans="24:36" x14ac:dyDescent="0.25">
      <c r="X254" s="133"/>
      <c r="Y254" s="133"/>
      <c r="Z254" s="133"/>
      <c r="AA254" s="133"/>
      <c r="AB254" s="135"/>
      <c r="AC254" s="135"/>
      <c r="AD254" s="133"/>
      <c r="AE254" s="133"/>
      <c r="AF254" s="133"/>
      <c r="AG254" s="133" t="s">
        <v>1035</v>
      </c>
      <c r="AH254" s="133"/>
      <c r="AJ254" s="133"/>
    </row>
    <row r="255" spans="24:36" x14ac:dyDescent="0.25">
      <c r="X255" s="133"/>
      <c r="Y255" s="133"/>
      <c r="Z255" s="133"/>
      <c r="AA255" s="133"/>
      <c r="AB255" s="135"/>
      <c r="AC255" s="135"/>
      <c r="AD255" s="133"/>
      <c r="AE255" s="133"/>
      <c r="AF255" s="133"/>
      <c r="AG255" s="133" t="s">
        <v>1036</v>
      </c>
      <c r="AH255" s="133"/>
      <c r="AJ255" s="133"/>
    </row>
    <row r="256" spans="24:36" x14ac:dyDescent="0.25">
      <c r="X256" s="133"/>
      <c r="Y256" s="133"/>
      <c r="Z256" s="133"/>
      <c r="AA256" s="133"/>
      <c r="AB256" s="135"/>
      <c r="AC256" s="135"/>
      <c r="AD256" s="133"/>
      <c r="AE256" s="133"/>
      <c r="AF256" s="133"/>
      <c r="AG256" s="133"/>
      <c r="AH256" s="133"/>
      <c r="AJ256" s="133"/>
    </row>
    <row r="257" spans="24:36" x14ac:dyDescent="0.25">
      <c r="X257" s="133"/>
      <c r="Y257" s="133"/>
      <c r="Z257" s="133"/>
      <c r="AA257" s="133"/>
      <c r="AB257" s="135"/>
      <c r="AC257" s="135"/>
      <c r="AD257" s="133"/>
      <c r="AE257" s="133"/>
      <c r="AF257" s="133"/>
      <c r="AG257" s="133"/>
      <c r="AH257" s="133"/>
      <c r="AJ257" s="133"/>
    </row>
    <row r="258" spans="24:36" x14ac:dyDescent="0.25">
      <c r="X258" s="133"/>
      <c r="Y258" s="133"/>
      <c r="Z258" s="133"/>
      <c r="AA258" s="133"/>
      <c r="AB258" s="135"/>
      <c r="AC258" s="135"/>
      <c r="AD258" s="133"/>
      <c r="AE258" s="133"/>
      <c r="AF258" s="133"/>
      <c r="AG258" s="133"/>
      <c r="AH258" s="133"/>
      <c r="AJ258" s="133"/>
    </row>
    <row r="259" spans="24:36" x14ac:dyDescent="0.25">
      <c r="X259" s="133"/>
      <c r="Y259" s="133"/>
      <c r="Z259" s="133"/>
      <c r="AA259" s="133"/>
      <c r="AB259" s="135"/>
      <c r="AC259" s="135"/>
      <c r="AD259" s="133"/>
      <c r="AE259" s="133"/>
      <c r="AF259" s="133"/>
      <c r="AG259" s="133"/>
      <c r="AH259" s="133"/>
      <c r="AJ259" s="133"/>
    </row>
    <row r="260" spans="24:36" x14ac:dyDescent="0.25">
      <c r="X260" s="133"/>
      <c r="Y260" s="133"/>
      <c r="Z260" s="133"/>
      <c r="AA260" s="133"/>
      <c r="AB260" s="135"/>
      <c r="AC260" s="135"/>
      <c r="AD260" s="133"/>
      <c r="AE260" s="133"/>
      <c r="AF260" s="133"/>
      <c r="AG260" s="133"/>
      <c r="AH260" s="133"/>
      <c r="AJ260" s="133"/>
    </row>
    <row r="261" spans="24:36" x14ac:dyDescent="0.25">
      <c r="X261" s="133"/>
      <c r="Y261" s="133"/>
      <c r="Z261" s="133"/>
      <c r="AA261" s="133"/>
      <c r="AB261" s="135"/>
      <c r="AC261" s="135"/>
      <c r="AD261" s="133"/>
      <c r="AE261" s="133"/>
      <c r="AF261" s="133"/>
      <c r="AG261" s="133"/>
      <c r="AH261" s="133"/>
      <c r="AJ261" s="133"/>
    </row>
    <row r="262" spans="24:36" x14ac:dyDescent="0.25">
      <c r="X262" s="133"/>
      <c r="Y262" s="133"/>
      <c r="Z262" s="133"/>
      <c r="AA262" s="133"/>
      <c r="AB262" s="135"/>
      <c r="AC262" s="135"/>
      <c r="AD262" s="133"/>
      <c r="AE262" s="133"/>
      <c r="AF262" s="133"/>
      <c r="AG262" s="133"/>
      <c r="AH262" s="133"/>
      <c r="AJ262" s="133"/>
    </row>
    <row r="263" spans="24:36" x14ac:dyDescent="0.25">
      <c r="X263" s="133"/>
      <c r="Y263" s="133"/>
      <c r="Z263" s="133"/>
      <c r="AA263" s="133"/>
      <c r="AB263" s="135"/>
      <c r="AC263" s="135"/>
      <c r="AD263" s="133"/>
      <c r="AE263" s="133"/>
      <c r="AF263" s="133"/>
      <c r="AG263" s="133"/>
      <c r="AH263" s="133"/>
      <c r="AJ263" s="133"/>
    </row>
    <row r="264" spans="24:36" x14ac:dyDescent="0.25">
      <c r="X264" s="133"/>
      <c r="Y264" s="133"/>
      <c r="Z264" s="133"/>
      <c r="AA264" s="133"/>
      <c r="AB264" s="135"/>
      <c r="AC264" s="135"/>
      <c r="AD264" s="133"/>
      <c r="AE264" s="133"/>
      <c r="AF264" s="133"/>
      <c r="AG264" s="133"/>
      <c r="AH264" s="133"/>
      <c r="AJ264" s="133"/>
    </row>
    <row r="265" spans="24:36" x14ac:dyDescent="0.25">
      <c r="X265" s="133"/>
      <c r="Y265" s="133"/>
      <c r="Z265" s="133"/>
      <c r="AA265" s="133"/>
      <c r="AB265" s="135"/>
      <c r="AC265" s="135"/>
      <c r="AD265" s="133"/>
      <c r="AE265" s="133"/>
      <c r="AF265" s="133"/>
      <c r="AG265" s="133"/>
      <c r="AH265" s="133"/>
      <c r="AJ265" s="133"/>
    </row>
    <row r="266" spans="24:36" x14ac:dyDescent="0.25">
      <c r="X266" s="133"/>
      <c r="Y266" s="133"/>
      <c r="Z266" s="133"/>
      <c r="AA266" s="133"/>
      <c r="AB266" s="135"/>
      <c r="AC266" s="135"/>
      <c r="AD266" s="133"/>
      <c r="AE266" s="133"/>
      <c r="AF266" s="133"/>
      <c r="AG266" s="133"/>
      <c r="AH266" s="133"/>
      <c r="AJ266" s="133"/>
    </row>
    <row r="267" spans="24:36" x14ac:dyDescent="0.25">
      <c r="X267" s="133"/>
      <c r="Y267" s="133"/>
      <c r="Z267" s="133"/>
      <c r="AA267" s="133"/>
      <c r="AB267" s="135"/>
      <c r="AC267" s="135"/>
      <c r="AD267" s="133"/>
      <c r="AE267" s="133"/>
      <c r="AF267" s="133"/>
      <c r="AG267" s="133"/>
      <c r="AH267" s="133"/>
      <c r="AJ267" s="133"/>
    </row>
    <row r="268" spans="24:36" x14ac:dyDescent="0.25">
      <c r="X268" s="133"/>
      <c r="Y268" s="133"/>
      <c r="Z268" s="133"/>
      <c r="AA268" s="133"/>
      <c r="AB268" s="135"/>
      <c r="AC268" s="135"/>
      <c r="AD268" s="133"/>
      <c r="AE268" s="133"/>
      <c r="AF268" s="133"/>
      <c r="AG268" s="133"/>
      <c r="AH268" s="133"/>
      <c r="AJ268" s="133"/>
    </row>
    <row r="269" spans="24:36" x14ac:dyDescent="0.25">
      <c r="X269" s="133"/>
      <c r="Y269" s="133"/>
      <c r="Z269" s="133"/>
      <c r="AA269" s="133"/>
      <c r="AB269" s="135"/>
      <c r="AC269" s="135"/>
      <c r="AD269" s="133"/>
      <c r="AE269" s="133"/>
      <c r="AF269" s="133"/>
      <c r="AG269" s="133"/>
      <c r="AH269" s="133"/>
      <c r="AJ269" s="133"/>
    </row>
    <row r="270" spans="24:36" x14ac:dyDescent="0.25">
      <c r="X270" s="133"/>
      <c r="Y270" s="133"/>
      <c r="Z270" s="133"/>
      <c r="AA270" s="133"/>
      <c r="AB270" s="135"/>
      <c r="AC270" s="135"/>
      <c r="AD270" s="133"/>
      <c r="AE270" s="133"/>
      <c r="AF270" s="133"/>
      <c r="AG270" s="133"/>
      <c r="AH270" s="133"/>
      <c r="AJ270" s="133"/>
    </row>
    <row r="271" spans="24:36" x14ac:dyDescent="0.25">
      <c r="X271" s="133"/>
      <c r="Y271" s="133"/>
      <c r="Z271" s="133"/>
      <c r="AA271" s="133"/>
      <c r="AB271" s="135"/>
      <c r="AC271" s="135"/>
      <c r="AD271" s="133"/>
      <c r="AE271" s="133"/>
      <c r="AF271" s="133"/>
      <c r="AG271" s="133"/>
      <c r="AH271" s="133"/>
      <c r="AJ271" s="133"/>
    </row>
    <row r="272" spans="24:36" x14ac:dyDescent="0.25">
      <c r="X272" s="133"/>
      <c r="Y272" s="133"/>
      <c r="Z272" s="133"/>
      <c r="AA272" s="133"/>
      <c r="AB272" s="135"/>
      <c r="AC272" s="135"/>
      <c r="AD272" s="133"/>
      <c r="AE272" s="133"/>
      <c r="AF272" s="133"/>
      <c r="AG272" s="133"/>
      <c r="AH272" s="133"/>
      <c r="AJ272" s="133"/>
    </row>
    <row r="273" spans="24:36" x14ac:dyDescent="0.25">
      <c r="X273" s="133"/>
      <c r="Y273" s="133"/>
      <c r="Z273" s="133"/>
      <c r="AA273" s="133"/>
      <c r="AB273" s="135"/>
      <c r="AC273" s="135"/>
      <c r="AD273" s="133"/>
      <c r="AE273" s="133"/>
      <c r="AF273" s="133"/>
      <c r="AG273" s="133"/>
      <c r="AH273" s="133"/>
      <c r="AJ273" s="133"/>
    </row>
    <row r="274" spans="24:36" x14ac:dyDescent="0.25">
      <c r="X274" s="133"/>
      <c r="Y274" s="133"/>
      <c r="Z274" s="133"/>
      <c r="AA274" s="133"/>
      <c r="AB274" s="135"/>
      <c r="AC274" s="135"/>
      <c r="AD274" s="133"/>
      <c r="AE274" s="133"/>
      <c r="AF274" s="133"/>
      <c r="AG274" s="133"/>
      <c r="AH274" s="133"/>
      <c r="AJ274" s="133"/>
    </row>
    <row r="275" spans="24:36" x14ac:dyDescent="0.25">
      <c r="X275" s="133"/>
      <c r="Y275" s="133"/>
      <c r="Z275" s="133"/>
      <c r="AA275" s="133"/>
      <c r="AB275" s="135"/>
      <c r="AC275" s="135"/>
      <c r="AD275" s="133"/>
      <c r="AE275" s="133"/>
      <c r="AF275" s="133"/>
      <c r="AG275" s="133"/>
      <c r="AH275" s="133"/>
      <c r="AJ275" s="133"/>
    </row>
    <row r="276" spans="24:36" x14ac:dyDescent="0.25">
      <c r="X276" s="133"/>
      <c r="Y276" s="133"/>
      <c r="Z276" s="133"/>
      <c r="AA276" s="133"/>
      <c r="AB276" s="135"/>
      <c r="AC276" s="135"/>
      <c r="AD276" s="133"/>
      <c r="AE276" s="133"/>
      <c r="AF276" s="133"/>
      <c r="AG276" s="133"/>
      <c r="AH276" s="133"/>
      <c r="AJ276" s="133"/>
    </row>
    <row r="277" spans="24:36" x14ac:dyDescent="0.25">
      <c r="X277" s="133"/>
      <c r="Y277" s="133"/>
      <c r="Z277" s="133"/>
      <c r="AA277" s="133"/>
      <c r="AB277" s="135"/>
      <c r="AC277" s="135"/>
      <c r="AD277" s="133"/>
      <c r="AE277" s="133"/>
      <c r="AF277" s="133"/>
      <c r="AG277" s="133"/>
      <c r="AH277" s="133"/>
      <c r="AJ277" s="133"/>
    </row>
    <row r="278" spans="24:36" x14ac:dyDescent="0.25">
      <c r="X278" s="133"/>
      <c r="Y278" s="133"/>
      <c r="Z278" s="133"/>
      <c r="AA278" s="133"/>
      <c r="AB278" s="135"/>
      <c r="AC278" s="135"/>
      <c r="AD278" s="133"/>
      <c r="AE278" s="133"/>
      <c r="AF278" s="133"/>
      <c r="AG278" s="133"/>
      <c r="AH278" s="133"/>
      <c r="AJ278" s="133"/>
    </row>
    <row r="279" spans="24:36" x14ac:dyDescent="0.25">
      <c r="X279" s="133"/>
      <c r="Y279" s="133"/>
      <c r="Z279" s="133"/>
      <c r="AA279" s="133"/>
      <c r="AB279" s="135"/>
      <c r="AC279" s="135"/>
      <c r="AD279" s="133"/>
      <c r="AE279" s="133"/>
      <c r="AF279" s="133"/>
      <c r="AG279" s="133"/>
      <c r="AH279" s="133"/>
      <c r="AJ279" s="133"/>
    </row>
    <row r="280" spans="24:36" x14ac:dyDescent="0.25">
      <c r="X280" s="133"/>
      <c r="Y280" s="133"/>
      <c r="Z280" s="133"/>
      <c r="AA280" s="133"/>
      <c r="AB280" s="135"/>
      <c r="AC280" s="135"/>
      <c r="AD280" s="133"/>
      <c r="AE280" s="133"/>
      <c r="AF280" s="133"/>
      <c r="AG280" s="133"/>
      <c r="AH280" s="133"/>
      <c r="AJ280" s="133"/>
    </row>
    <row r="281" spans="24:36" x14ac:dyDescent="0.25">
      <c r="X281" s="133"/>
      <c r="Y281" s="133"/>
      <c r="Z281" s="133"/>
      <c r="AA281" s="133"/>
      <c r="AB281" s="135"/>
      <c r="AC281" s="135"/>
      <c r="AD281" s="133"/>
      <c r="AE281" s="133"/>
      <c r="AF281" s="133"/>
      <c r="AG281" s="133"/>
      <c r="AH281" s="133"/>
      <c r="AJ281" s="133"/>
    </row>
    <row r="282" spans="24:36" x14ac:dyDescent="0.25">
      <c r="X282" s="133"/>
      <c r="Y282" s="133"/>
      <c r="Z282" s="133"/>
      <c r="AA282" s="133"/>
      <c r="AB282" s="135"/>
      <c r="AC282" s="135"/>
      <c r="AD282" s="133"/>
      <c r="AE282" s="133"/>
      <c r="AF282" s="133"/>
      <c r="AG282" s="133"/>
      <c r="AH282" s="133"/>
      <c r="AJ282" s="133"/>
    </row>
    <row r="283" spans="24:36" x14ac:dyDescent="0.25">
      <c r="X283" s="133"/>
      <c r="Y283" s="133"/>
      <c r="Z283" s="133"/>
      <c r="AA283" s="133"/>
      <c r="AB283" s="135"/>
      <c r="AC283" s="135"/>
      <c r="AD283" s="133"/>
      <c r="AE283" s="133"/>
      <c r="AF283" s="133"/>
      <c r="AG283" s="133"/>
      <c r="AH283" s="133"/>
      <c r="AJ283" s="133"/>
    </row>
    <row r="284" spans="24:36" x14ac:dyDescent="0.25">
      <c r="X284" s="133"/>
      <c r="Y284" s="133"/>
      <c r="Z284" s="133"/>
      <c r="AA284" s="133"/>
      <c r="AB284" s="135"/>
      <c r="AC284" s="135"/>
      <c r="AD284" s="133"/>
      <c r="AE284" s="133"/>
      <c r="AF284" s="133"/>
      <c r="AG284" s="133"/>
      <c r="AH284" s="133"/>
      <c r="AJ284" s="133"/>
    </row>
    <row r="285" spans="24:36" x14ac:dyDescent="0.25">
      <c r="X285" s="133"/>
      <c r="Y285" s="133"/>
      <c r="Z285" s="133"/>
      <c r="AA285" s="133"/>
      <c r="AB285" s="135"/>
      <c r="AC285" s="135"/>
      <c r="AD285" s="133"/>
      <c r="AE285" s="133"/>
      <c r="AF285" s="133"/>
      <c r="AG285" s="133"/>
      <c r="AH285" s="133"/>
      <c r="AJ285" s="133"/>
    </row>
    <row r="286" spans="24:36" x14ac:dyDescent="0.25">
      <c r="X286" s="133"/>
      <c r="Y286" s="133"/>
      <c r="Z286" s="133"/>
      <c r="AA286" s="133"/>
      <c r="AB286" s="135"/>
      <c r="AC286" s="135"/>
      <c r="AD286" s="133"/>
      <c r="AE286" s="133"/>
      <c r="AF286" s="133"/>
      <c r="AG286" s="133"/>
      <c r="AH286" s="133"/>
      <c r="AJ286" s="133"/>
    </row>
    <row r="287" spans="24:36" x14ac:dyDescent="0.25">
      <c r="X287" s="133"/>
      <c r="Y287" s="133"/>
      <c r="Z287" s="133"/>
      <c r="AA287" s="133"/>
      <c r="AB287" s="135"/>
      <c r="AC287" s="135"/>
      <c r="AD287" s="133"/>
      <c r="AE287" s="133"/>
      <c r="AF287" s="133"/>
      <c r="AG287" s="133"/>
      <c r="AH287" s="133"/>
      <c r="AJ287" s="133"/>
    </row>
    <row r="288" spans="24:36" x14ac:dyDescent="0.25">
      <c r="X288" s="133"/>
      <c r="Y288" s="133"/>
      <c r="Z288" s="133"/>
      <c r="AA288" s="133"/>
      <c r="AB288" s="135"/>
      <c r="AC288" s="135"/>
      <c r="AD288" s="133"/>
      <c r="AE288" s="133"/>
      <c r="AF288" s="133"/>
      <c r="AG288" s="133"/>
      <c r="AH288" s="133"/>
      <c r="AJ288" s="133"/>
    </row>
    <row r="289" spans="24:36" x14ac:dyDescent="0.25">
      <c r="X289" s="133"/>
      <c r="Y289" s="133"/>
      <c r="Z289" s="133"/>
      <c r="AA289" s="133"/>
      <c r="AB289" s="135"/>
      <c r="AC289" s="135"/>
      <c r="AD289" s="133"/>
      <c r="AE289" s="133"/>
      <c r="AF289" s="133"/>
      <c r="AG289" s="133"/>
      <c r="AH289" s="133"/>
      <c r="AJ289" s="133"/>
    </row>
    <row r="290" spans="24:36" x14ac:dyDescent="0.25">
      <c r="X290" s="133"/>
      <c r="Y290" s="133"/>
      <c r="Z290" s="133"/>
      <c r="AA290" s="133"/>
      <c r="AB290" s="135"/>
      <c r="AC290" s="135"/>
      <c r="AD290" s="133"/>
      <c r="AE290" s="133"/>
      <c r="AF290" s="133"/>
      <c r="AG290" s="133"/>
      <c r="AH290" s="133"/>
      <c r="AJ290" s="133"/>
    </row>
    <row r="291" spans="24:36" x14ac:dyDescent="0.25">
      <c r="X291" s="133"/>
      <c r="Y291" s="133"/>
      <c r="Z291" s="133"/>
      <c r="AA291" s="133"/>
      <c r="AB291" s="135"/>
      <c r="AC291" s="135"/>
      <c r="AD291" s="133"/>
      <c r="AE291" s="133"/>
      <c r="AF291" s="133"/>
      <c r="AG291" s="133"/>
      <c r="AH291" s="133"/>
      <c r="AJ291" s="133"/>
    </row>
    <row r="292" spans="24:36" x14ac:dyDescent="0.25">
      <c r="X292" s="133"/>
      <c r="Y292" s="133"/>
      <c r="Z292" s="133"/>
      <c r="AA292" s="133"/>
      <c r="AB292" s="135"/>
      <c r="AC292" s="135"/>
      <c r="AD292" s="133"/>
      <c r="AE292" s="133"/>
      <c r="AF292" s="133"/>
      <c r="AG292" s="133"/>
      <c r="AH292" s="133"/>
      <c r="AJ292" s="133"/>
    </row>
    <row r="293" spans="24:36" x14ac:dyDescent="0.25">
      <c r="X293" s="133"/>
      <c r="Y293" s="133"/>
      <c r="Z293" s="133"/>
      <c r="AA293" s="133"/>
      <c r="AB293" s="135"/>
      <c r="AC293" s="135"/>
      <c r="AD293" s="133"/>
      <c r="AE293" s="133"/>
      <c r="AF293" s="133"/>
      <c r="AG293" s="133"/>
      <c r="AH293" s="133"/>
      <c r="AJ293" s="133"/>
    </row>
    <row r="294" spans="24:36" x14ac:dyDescent="0.25">
      <c r="X294" s="133"/>
      <c r="Y294" s="133"/>
      <c r="Z294" s="133"/>
      <c r="AA294" s="133"/>
      <c r="AB294" s="135"/>
      <c r="AC294" s="135"/>
      <c r="AD294" s="133"/>
      <c r="AE294" s="133"/>
      <c r="AF294" s="133"/>
      <c r="AG294" s="133"/>
      <c r="AH294" s="133"/>
      <c r="AJ294" s="133"/>
    </row>
    <row r="295" spans="24:36" x14ac:dyDescent="0.25">
      <c r="X295" s="133"/>
      <c r="Y295" s="133"/>
      <c r="Z295" s="133"/>
      <c r="AA295" s="133"/>
      <c r="AB295" s="135"/>
      <c r="AC295" s="135"/>
      <c r="AD295" s="133"/>
      <c r="AE295" s="133"/>
      <c r="AF295" s="133"/>
      <c r="AG295" s="133"/>
      <c r="AH295" s="133"/>
      <c r="AJ295" s="133"/>
    </row>
    <row r="296" spans="24:36" x14ac:dyDescent="0.25">
      <c r="X296" s="133"/>
      <c r="Y296" s="133"/>
      <c r="Z296" s="133"/>
      <c r="AA296" s="133"/>
      <c r="AB296" s="135"/>
      <c r="AC296" s="135"/>
      <c r="AD296" s="133"/>
      <c r="AE296" s="133"/>
      <c r="AF296" s="133"/>
      <c r="AG296" s="133"/>
      <c r="AH296" s="133"/>
      <c r="AJ296" s="133"/>
    </row>
    <row r="297" spans="24:36" x14ac:dyDescent="0.25">
      <c r="X297" s="133"/>
      <c r="Y297" s="133"/>
      <c r="Z297" s="133"/>
      <c r="AA297" s="133"/>
      <c r="AB297" s="135"/>
      <c r="AC297" s="135"/>
      <c r="AD297" s="133"/>
      <c r="AE297" s="133"/>
      <c r="AF297" s="133"/>
      <c r="AG297" s="133"/>
      <c r="AH297" s="133"/>
      <c r="AJ297" s="133"/>
    </row>
    <row r="298" spans="24:36" x14ac:dyDescent="0.25">
      <c r="X298" s="133"/>
      <c r="Y298" s="133"/>
      <c r="Z298" s="133"/>
      <c r="AA298" s="133"/>
      <c r="AB298" s="135"/>
      <c r="AC298" s="135"/>
      <c r="AD298" s="133"/>
      <c r="AE298" s="133"/>
      <c r="AF298" s="133"/>
      <c r="AG298" s="133"/>
      <c r="AH298" s="133"/>
      <c r="AJ298" s="133"/>
    </row>
    <row r="299" spans="24:36" x14ac:dyDescent="0.25">
      <c r="X299" s="133"/>
      <c r="Y299" s="133"/>
      <c r="Z299" s="133"/>
      <c r="AA299" s="133"/>
      <c r="AB299" s="135"/>
      <c r="AC299" s="135"/>
      <c r="AD299" s="133"/>
      <c r="AE299" s="133"/>
      <c r="AF299" s="133"/>
      <c r="AG299" s="133"/>
      <c r="AH299" s="133"/>
      <c r="AJ299" s="133"/>
    </row>
    <row r="300" spans="24:36" x14ac:dyDescent="0.25">
      <c r="X300" s="133"/>
      <c r="Y300" s="133"/>
      <c r="Z300" s="133"/>
      <c r="AA300" s="133"/>
      <c r="AB300" s="135"/>
      <c r="AC300" s="135"/>
      <c r="AD300" s="133"/>
      <c r="AE300" s="133"/>
      <c r="AF300" s="133"/>
      <c r="AG300" s="133"/>
      <c r="AH300" s="133"/>
      <c r="AJ300" s="133"/>
    </row>
    <row r="301" spans="24:36" x14ac:dyDescent="0.25">
      <c r="X301" s="133"/>
      <c r="Y301" s="133"/>
      <c r="Z301" s="133"/>
      <c r="AA301" s="133"/>
      <c r="AB301" s="135"/>
      <c r="AC301" s="135"/>
      <c r="AD301" s="133"/>
      <c r="AE301" s="133"/>
      <c r="AF301" s="133"/>
      <c r="AG301" s="133"/>
      <c r="AH301" s="133"/>
      <c r="AJ301" s="133"/>
    </row>
    <row r="302" spans="24:36" x14ac:dyDescent="0.25">
      <c r="X302" s="133"/>
      <c r="Y302" s="133"/>
      <c r="Z302" s="133"/>
      <c r="AA302" s="133"/>
      <c r="AB302" s="135"/>
      <c r="AC302" s="135"/>
      <c r="AD302" s="133"/>
      <c r="AE302" s="133"/>
      <c r="AF302" s="133"/>
      <c r="AG302" s="133"/>
      <c r="AH302" s="133"/>
      <c r="AJ302" s="133"/>
    </row>
    <row r="303" spans="24:36" x14ac:dyDescent="0.25">
      <c r="X303" s="133"/>
      <c r="Y303" s="133"/>
      <c r="Z303" s="133"/>
      <c r="AA303" s="133"/>
      <c r="AB303" s="135"/>
      <c r="AC303" s="135"/>
      <c r="AD303" s="133"/>
      <c r="AE303" s="133"/>
      <c r="AF303" s="133"/>
      <c r="AG303" s="133"/>
      <c r="AH303" s="133"/>
      <c r="AJ303" s="133"/>
    </row>
    <row r="304" spans="24:36" x14ac:dyDescent="0.25">
      <c r="X304" s="133"/>
      <c r="Y304" s="133"/>
      <c r="Z304" s="133"/>
      <c r="AA304" s="133"/>
      <c r="AB304" s="135"/>
      <c r="AC304" s="135"/>
      <c r="AD304" s="133"/>
      <c r="AE304" s="133"/>
      <c r="AF304" s="133"/>
      <c r="AG304" s="133"/>
      <c r="AH304" s="133"/>
      <c r="AJ304" s="133"/>
    </row>
    <row r="305" spans="24:36" x14ac:dyDescent="0.25">
      <c r="X305" s="133"/>
      <c r="Y305" s="133"/>
      <c r="Z305" s="133"/>
      <c r="AA305" s="133"/>
      <c r="AB305" s="135"/>
      <c r="AC305" s="135"/>
      <c r="AD305" s="133"/>
      <c r="AE305" s="133"/>
      <c r="AF305" s="133"/>
      <c r="AG305" s="133"/>
      <c r="AH305" s="133"/>
      <c r="AJ305" s="133"/>
    </row>
    <row r="306" spans="24:36" x14ac:dyDescent="0.25">
      <c r="X306" s="133"/>
      <c r="Y306" s="133"/>
      <c r="Z306" s="133"/>
      <c r="AA306" s="133"/>
      <c r="AB306" s="135"/>
      <c r="AC306" s="135"/>
      <c r="AD306" s="133"/>
      <c r="AE306" s="133"/>
      <c r="AF306" s="133"/>
      <c r="AG306" s="133"/>
      <c r="AH306" s="133"/>
      <c r="AJ306" s="133"/>
    </row>
    <row r="307" spans="24:36" x14ac:dyDescent="0.25">
      <c r="X307" s="133"/>
      <c r="Y307" s="133"/>
      <c r="Z307" s="133"/>
      <c r="AA307" s="133"/>
      <c r="AB307" s="135"/>
      <c r="AC307" s="135"/>
      <c r="AD307" s="133"/>
      <c r="AE307" s="133"/>
      <c r="AF307" s="133"/>
      <c r="AG307" s="133"/>
      <c r="AH307" s="133"/>
      <c r="AJ307" s="133"/>
    </row>
    <row r="308" spans="24:36" x14ac:dyDescent="0.25">
      <c r="X308" s="133"/>
      <c r="Y308" s="133"/>
      <c r="Z308" s="133"/>
      <c r="AA308" s="133"/>
      <c r="AB308" s="135"/>
      <c r="AC308" s="135"/>
      <c r="AD308" s="133"/>
      <c r="AE308" s="133"/>
      <c r="AF308" s="133"/>
      <c r="AG308" s="133"/>
      <c r="AH308" s="133"/>
      <c r="AJ308" s="133"/>
    </row>
    <row r="309" spans="24:36" x14ac:dyDescent="0.25">
      <c r="X309" s="133"/>
      <c r="Y309" s="133"/>
      <c r="Z309" s="133"/>
      <c r="AA309" s="133"/>
      <c r="AB309" s="135"/>
      <c r="AC309" s="135"/>
      <c r="AD309" s="133"/>
      <c r="AE309" s="133"/>
      <c r="AF309" s="133"/>
      <c r="AG309" s="133"/>
      <c r="AH309" s="133"/>
      <c r="AJ309" s="133"/>
    </row>
    <row r="310" spans="24:36" x14ac:dyDescent="0.25">
      <c r="X310" s="133"/>
      <c r="Y310" s="133"/>
      <c r="Z310" s="133"/>
      <c r="AA310" s="133"/>
      <c r="AB310" s="135"/>
      <c r="AC310" s="135"/>
      <c r="AD310" s="133"/>
      <c r="AE310" s="133"/>
      <c r="AF310" s="133"/>
      <c r="AG310" s="133"/>
      <c r="AH310" s="133"/>
      <c r="AJ310" s="133"/>
    </row>
    <row r="311" spans="24:36" x14ac:dyDescent="0.25">
      <c r="X311" s="133"/>
      <c r="Y311" s="133"/>
      <c r="Z311" s="133"/>
      <c r="AA311" s="133"/>
      <c r="AB311" s="135"/>
      <c r="AC311" s="135"/>
      <c r="AD311" s="133"/>
      <c r="AE311" s="133"/>
      <c r="AF311" s="133"/>
      <c r="AG311" s="133"/>
      <c r="AH311" s="133"/>
      <c r="AJ311" s="133"/>
    </row>
    <row r="312" spans="24:36" x14ac:dyDescent="0.25">
      <c r="X312" s="133"/>
      <c r="Y312" s="133"/>
      <c r="Z312" s="133"/>
      <c r="AA312" s="133"/>
      <c r="AB312" s="135"/>
      <c r="AC312" s="135"/>
      <c r="AD312" s="133"/>
      <c r="AE312" s="133"/>
      <c r="AF312" s="133"/>
      <c r="AG312" s="133"/>
      <c r="AH312" s="133"/>
      <c r="AJ312" s="133"/>
    </row>
    <row r="313" spans="24:36" x14ac:dyDescent="0.25">
      <c r="X313" s="133"/>
      <c r="Y313" s="133"/>
      <c r="Z313" s="133"/>
      <c r="AA313" s="133"/>
      <c r="AB313" s="135"/>
      <c r="AC313" s="135"/>
      <c r="AD313" s="133"/>
      <c r="AE313" s="133"/>
      <c r="AF313" s="133"/>
      <c r="AG313" s="133"/>
      <c r="AH313" s="133"/>
      <c r="AJ313" s="133"/>
    </row>
    <row r="314" spans="24:36" x14ac:dyDescent="0.25">
      <c r="X314" s="133"/>
      <c r="Y314" s="133"/>
      <c r="Z314" s="133"/>
      <c r="AA314" s="133"/>
      <c r="AB314" s="135"/>
      <c r="AC314" s="135"/>
      <c r="AD314" s="133"/>
      <c r="AE314" s="133"/>
      <c r="AF314" s="133"/>
      <c r="AG314" s="133"/>
      <c r="AH314" s="133"/>
      <c r="AJ314" s="133"/>
    </row>
    <row r="315" spans="24:36" x14ac:dyDescent="0.25">
      <c r="X315" s="133"/>
      <c r="Y315" s="133"/>
      <c r="Z315" s="133"/>
      <c r="AA315" s="133"/>
      <c r="AB315" s="135"/>
      <c r="AC315" s="135"/>
      <c r="AD315" s="133"/>
      <c r="AE315" s="133"/>
      <c r="AF315" s="133"/>
      <c r="AG315" s="133"/>
      <c r="AH315" s="133"/>
      <c r="AJ315" s="133"/>
    </row>
    <row r="316" spans="24:36" x14ac:dyDescent="0.25">
      <c r="X316" s="133"/>
      <c r="Y316" s="133"/>
      <c r="Z316" s="133"/>
      <c r="AA316" s="133"/>
      <c r="AB316" s="135"/>
      <c r="AC316" s="135"/>
      <c r="AD316" s="133"/>
      <c r="AE316" s="133"/>
      <c r="AF316" s="133"/>
      <c r="AG316" s="133"/>
      <c r="AH316" s="133"/>
      <c r="AJ316" s="133"/>
    </row>
    <row r="317" spans="24:36" x14ac:dyDescent="0.25">
      <c r="X317" s="133"/>
      <c r="Y317" s="133"/>
      <c r="Z317" s="133"/>
      <c r="AA317" s="133"/>
      <c r="AB317" s="135"/>
      <c r="AC317" s="135"/>
      <c r="AD317" s="133"/>
      <c r="AE317" s="133"/>
      <c r="AF317" s="133"/>
      <c r="AG317" s="133"/>
      <c r="AH317" s="133"/>
      <c r="AJ317" s="133"/>
    </row>
    <row r="318" spans="24:36" x14ac:dyDescent="0.25">
      <c r="X318" s="133"/>
      <c r="Y318" s="133"/>
      <c r="Z318" s="133"/>
      <c r="AA318" s="133"/>
      <c r="AB318" s="135"/>
      <c r="AC318" s="135"/>
      <c r="AD318" s="133"/>
      <c r="AE318" s="133"/>
      <c r="AF318" s="133"/>
      <c r="AG318" s="133"/>
      <c r="AH318" s="133"/>
      <c r="AJ318" s="133"/>
    </row>
    <row r="319" spans="24:36" x14ac:dyDescent="0.25">
      <c r="X319" s="133"/>
      <c r="Y319" s="133"/>
      <c r="Z319" s="133"/>
      <c r="AA319" s="133"/>
      <c r="AB319" s="135"/>
      <c r="AC319" s="135"/>
      <c r="AD319" s="133"/>
      <c r="AE319" s="133"/>
      <c r="AF319" s="133"/>
      <c r="AG319" s="133"/>
      <c r="AH319" s="133"/>
      <c r="AJ319" s="133"/>
    </row>
    <row r="320" spans="24:36" x14ac:dyDescent="0.25">
      <c r="X320" s="133"/>
      <c r="Y320" s="133"/>
      <c r="Z320" s="133"/>
      <c r="AA320" s="133"/>
      <c r="AB320" s="135"/>
      <c r="AC320" s="135"/>
      <c r="AD320" s="133"/>
      <c r="AE320" s="133"/>
      <c r="AF320" s="133"/>
      <c r="AG320" s="133"/>
      <c r="AH320" s="133"/>
      <c r="AJ320" s="133"/>
    </row>
    <row r="321" spans="24:36" x14ac:dyDescent="0.25">
      <c r="X321" s="133"/>
      <c r="Y321" s="133"/>
      <c r="Z321" s="133"/>
      <c r="AA321" s="133"/>
      <c r="AB321" s="135"/>
      <c r="AC321" s="135"/>
      <c r="AD321" s="133"/>
      <c r="AE321" s="133"/>
      <c r="AF321" s="133"/>
      <c r="AG321" s="133"/>
      <c r="AH321" s="133"/>
      <c r="AJ321" s="133"/>
    </row>
    <row r="322" spans="24:36" x14ac:dyDescent="0.25">
      <c r="X322" s="133"/>
      <c r="Y322" s="133"/>
      <c r="Z322" s="133"/>
      <c r="AA322" s="133"/>
      <c r="AB322" s="135"/>
      <c r="AC322" s="135"/>
      <c r="AD322" s="133"/>
      <c r="AE322" s="133"/>
      <c r="AF322" s="133"/>
      <c r="AG322" s="133"/>
      <c r="AH322" s="133"/>
      <c r="AJ322" s="133"/>
    </row>
    <row r="323" spans="24:36" x14ac:dyDescent="0.25">
      <c r="X323" s="133"/>
      <c r="Y323" s="133"/>
      <c r="Z323" s="133"/>
      <c r="AA323" s="133"/>
      <c r="AB323" s="135"/>
      <c r="AC323" s="135"/>
      <c r="AD323" s="133"/>
      <c r="AE323" s="133"/>
      <c r="AF323" s="133"/>
      <c r="AG323" s="133"/>
      <c r="AH323" s="133"/>
      <c r="AJ323" s="133"/>
    </row>
    <row r="324" spans="24:36" x14ac:dyDescent="0.25">
      <c r="X324" s="133"/>
      <c r="Y324" s="133"/>
      <c r="Z324" s="133"/>
      <c r="AA324" s="133"/>
      <c r="AB324" s="135"/>
      <c r="AC324" s="135"/>
      <c r="AD324" s="133"/>
      <c r="AE324" s="133"/>
      <c r="AF324" s="133"/>
      <c r="AG324" s="133"/>
      <c r="AH324" s="133"/>
      <c r="AJ324" s="133"/>
    </row>
    <row r="325" spans="24:36" x14ac:dyDescent="0.25">
      <c r="X325" s="133"/>
      <c r="Y325" s="133"/>
      <c r="Z325" s="133"/>
      <c r="AA325" s="133"/>
      <c r="AB325" s="135"/>
      <c r="AC325" s="135"/>
      <c r="AD325" s="133"/>
      <c r="AE325" s="133"/>
      <c r="AF325" s="133"/>
      <c r="AG325" s="133"/>
      <c r="AH325" s="133"/>
      <c r="AJ325" s="133"/>
    </row>
    <row r="326" spans="24:36" x14ac:dyDescent="0.25">
      <c r="X326" s="133"/>
      <c r="Y326" s="133"/>
      <c r="Z326" s="133"/>
      <c r="AA326" s="133"/>
      <c r="AB326" s="135"/>
      <c r="AC326" s="135"/>
      <c r="AD326" s="133"/>
      <c r="AE326" s="133"/>
      <c r="AF326" s="133"/>
      <c r="AG326" s="133"/>
      <c r="AH326" s="133"/>
      <c r="AJ326" s="133"/>
    </row>
    <row r="327" spans="24:36" x14ac:dyDescent="0.25">
      <c r="X327" s="133"/>
      <c r="Y327" s="133"/>
      <c r="Z327" s="133"/>
      <c r="AA327" s="133"/>
      <c r="AB327" s="135"/>
      <c r="AC327" s="135"/>
      <c r="AD327" s="133"/>
      <c r="AE327" s="133"/>
      <c r="AF327" s="133"/>
      <c r="AG327" s="133"/>
      <c r="AH327" s="133"/>
      <c r="AJ327" s="133"/>
    </row>
    <row r="328" spans="24:36" x14ac:dyDescent="0.25">
      <c r="X328" s="133"/>
      <c r="Y328" s="133"/>
      <c r="Z328" s="133"/>
      <c r="AA328" s="133"/>
      <c r="AB328" s="135"/>
      <c r="AC328" s="135"/>
      <c r="AD328" s="133"/>
      <c r="AE328" s="133"/>
      <c r="AF328" s="133"/>
      <c r="AG328" s="133"/>
      <c r="AH328" s="133"/>
      <c r="AJ328" s="133"/>
    </row>
    <row r="329" spans="24:36" x14ac:dyDescent="0.25">
      <c r="X329" s="133"/>
      <c r="Y329" s="133"/>
      <c r="Z329" s="133"/>
      <c r="AA329" s="133"/>
      <c r="AB329" s="135"/>
      <c r="AC329" s="135"/>
      <c r="AD329" s="133"/>
      <c r="AE329" s="133"/>
      <c r="AF329" s="133"/>
      <c r="AG329" s="133"/>
      <c r="AH329" s="133"/>
      <c r="AJ329" s="133"/>
    </row>
    <row r="330" spans="24:36" x14ac:dyDescent="0.25">
      <c r="X330" s="133"/>
      <c r="Y330" s="133"/>
      <c r="Z330" s="133"/>
      <c r="AA330" s="133"/>
      <c r="AB330" s="135"/>
      <c r="AC330" s="135"/>
      <c r="AD330" s="133"/>
      <c r="AE330" s="133"/>
      <c r="AF330" s="133"/>
      <c r="AG330" s="133"/>
      <c r="AH330" s="133"/>
      <c r="AJ330" s="133"/>
    </row>
    <row r="331" spans="24:36" x14ac:dyDescent="0.25">
      <c r="X331" s="133"/>
      <c r="Y331" s="133"/>
      <c r="Z331" s="133"/>
      <c r="AA331" s="133"/>
      <c r="AB331" s="135"/>
      <c r="AC331" s="135"/>
      <c r="AD331" s="133"/>
      <c r="AE331" s="133"/>
      <c r="AF331" s="133"/>
      <c r="AG331" s="133"/>
      <c r="AH331" s="133"/>
      <c r="AJ331" s="133"/>
    </row>
    <row r="332" spans="24:36" x14ac:dyDescent="0.25">
      <c r="X332" s="133"/>
      <c r="Y332" s="133"/>
      <c r="Z332" s="133"/>
      <c r="AA332" s="133"/>
      <c r="AB332" s="135"/>
      <c r="AC332" s="135"/>
      <c r="AD332" s="133"/>
      <c r="AE332" s="133"/>
      <c r="AF332" s="133"/>
      <c r="AG332" s="133"/>
      <c r="AH332" s="133"/>
      <c r="AJ332" s="133"/>
    </row>
    <row r="333" spans="24:36" x14ac:dyDescent="0.25">
      <c r="X333" s="133"/>
      <c r="Y333" s="133"/>
      <c r="Z333" s="133"/>
      <c r="AA333" s="133"/>
      <c r="AB333" s="135"/>
      <c r="AC333" s="135"/>
      <c r="AD333" s="133"/>
      <c r="AE333" s="133"/>
      <c r="AF333" s="133"/>
      <c r="AG333" s="133"/>
      <c r="AH333" s="133"/>
      <c r="AJ333" s="133"/>
    </row>
    <row r="334" spans="24:36" x14ac:dyDescent="0.25">
      <c r="X334" s="133"/>
      <c r="Y334" s="133"/>
      <c r="Z334" s="133"/>
      <c r="AA334" s="133"/>
      <c r="AB334" s="135"/>
      <c r="AC334" s="135"/>
      <c r="AD334" s="133"/>
      <c r="AE334" s="133"/>
      <c r="AF334" s="133"/>
      <c r="AG334" s="133"/>
      <c r="AH334" s="133"/>
      <c r="AJ334" s="133"/>
    </row>
    <row r="335" spans="24:36" x14ac:dyDescent="0.25">
      <c r="X335" s="133"/>
      <c r="Y335" s="133"/>
      <c r="Z335" s="133"/>
      <c r="AA335" s="133"/>
      <c r="AB335" s="135"/>
      <c r="AC335" s="135"/>
      <c r="AD335" s="133"/>
      <c r="AE335" s="133"/>
      <c r="AF335" s="133"/>
      <c r="AG335" s="133"/>
      <c r="AH335" s="133"/>
      <c r="AJ335" s="133"/>
    </row>
    <row r="336" spans="24:36" x14ac:dyDescent="0.25">
      <c r="X336" s="133"/>
      <c r="Y336" s="133"/>
      <c r="Z336" s="133"/>
      <c r="AA336" s="133"/>
      <c r="AB336" s="135"/>
      <c r="AC336" s="135"/>
      <c r="AD336" s="133"/>
      <c r="AE336" s="133"/>
      <c r="AF336" s="133"/>
      <c r="AG336" s="133"/>
      <c r="AH336" s="133"/>
      <c r="AJ336" s="133"/>
    </row>
    <row r="337" spans="24:36" x14ac:dyDescent="0.25">
      <c r="X337" s="133"/>
      <c r="Y337" s="133"/>
      <c r="Z337" s="133"/>
      <c r="AA337" s="133"/>
      <c r="AB337" s="135"/>
      <c r="AC337" s="135"/>
      <c r="AD337" s="133"/>
      <c r="AE337" s="133"/>
      <c r="AF337" s="133"/>
      <c r="AG337" s="133"/>
      <c r="AH337" s="133"/>
      <c r="AJ337" s="133"/>
    </row>
    <row r="338" spans="24:36" x14ac:dyDescent="0.25">
      <c r="X338" s="133"/>
      <c r="Y338" s="133"/>
      <c r="Z338" s="133"/>
      <c r="AA338" s="133"/>
      <c r="AB338" s="135"/>
      <c r="AC338" s="135"/>
      <c r="AD338" s="133"/>
      <c r="AE338" s="133"/>
      <c r="AF338" s="133"/>
      <c r="AG338" s="133"/>
      <c r="AH338" s="133"/>
      <c r="AJ338" s="133"/>
    </row>
    <row r="339" spans="24:36" x14ac:dyDescent="0.25">
      <c r="X339" s="133"/>
      <c r="Y339" s="133"/>
      <c r="Z339" s="133"/>
      <c r="AA339" s="133"/>
      <c r="AB339" s="135"/>
      <c r="AC339" s="135"/>
      <c r="AD339" s="133"/>
      <c r="AE339" s="133"/>
      <c r="AF339" s="133"/>
      <c r="AG339" s="133"/>
      <c r="AH339" s="133"/>
      <c r="AJ339" s="133"/>
    </row>
    <row r="340" spans="24:36" x14ac:dyDescent="0.25">
      <c r="X340" s="133"/>
      <c r="Y340" s="133"/>
      <c r="Z340" s="133"/>
      <c r="AA340" s="133"/>
      <c r="AB340" s="135"/>
      <c r="AC340" s="135"/>
      <c r="AD340" s="133"/>
      <c r="AE340" s="133"/>
      <c r="AF340" s="133"/>
      <c r="AG340" s="133"/>
      <c r="AH340" s="133"/>
      <c r="AJ340" s="133"/>
    </row>
    <row r="341" spans="24:36" x14ac:dyDescent="0.25">
      <c r="X341" s="133"/>
      <c r="Y341" s="133"/>
      <c r="Z341" s="133"/>
      <c r="AA341" s="133"/>
      <c r="AB341" s="135"/>
      <c r="AC341" s="135"/>
      <c r="AD341" s="133"/>
      <c r="AE341" s="133"/>
      <c r="AF341" s="133"/>
      <c r="AG341" s="133"/>
      <c r="AH341" s="133"/>
      <c r="AJ341" s="133"/>
    </row>
    <row r="342" spans="24:36" x14ac:dyDescent="0.25">
      <c r="X342" s="133"/>
      <c r="Y342" s="133"/>
      <c r="Z342" s="133"/>
      <c r="AA342" s="133"/>
      <c r="AB342" s="135"/>
      <c r="AC342" s="135"/>
      <c r="AD342" s="133"/>
      <c r="AE342" s="133"/>
      <c r="AF342" s="133"/>
      <c r="AG342" s="133"/>
      <c r="AH342" s="133"/>
      <c r="AJ342" s="133"/>
    </row>
    <row r="343" spans="24:36" x14ac:dyDescent="0.25">
      <c r="X343" s="133"/>
      <c r="Y343" s="133"/>
      <c r="Z343" s="133"/>
      <c r="AA343" s="133"/>
      <c r="AB343" s="135"/>
      <c r="AC343" s="135"/>
      <c r="AD343" s="133"/>
      <c r="AE343" s="133"/>
      <c r="AF343" s="133"/>
      <c r="AG343" s="133"/>
      <c r="AH343" s="133"/>
      <c r="AJ343" s="133"/>
    </row>
    <row r="344" spans="24:36" x14ac:dyDescent="0.25">
      <c r="X344" s="133"/>
      <c r="Y344" s="133"/>
      <c r="Z344" s="133"/>
      <c r="AA344" s="133"/>
      <c r="AB344" s="135"/>
      <c r="AC344" s="135"/>
      <c r="AD344" s="133"/>
      <c r="AE344" s="133"/>
      <c r="AF344" s="133"/>
      <c r="AG344" s="133"/>
      <c r="AH344" s="133"/>
      <c r="AJ344" s="133"/>
    </row>
    <row r="345" spans="24:36" x14ac:dyDescent="0.25">
      <c r="X345" s="133"/>
      <c r="Y345" s="133"/>
      <c r="Z345" s="133"/>
      <c r="AA345" s="133"/>
      <c r="AB345" s="135"/>
      <c r="AC345" s="135"/>
      <c r="AD345" s="133"/>
      <c r="AE345" s="133"/>
      <c r="AF345" s="133"/>
      <c r="AG345" s="133"/>
      <c r="AH345" s="133"/>
      <c r="AJ345" s="133"/>
    </row>
    <row r="346" spans="24:36" x14ac:dyDescent="0.25">
      <c r="X346" s="133"/>
      <c r="Y346" s="133"/>
      <c r="Z346" s="133"/>
      <c r="AA346" s="133"/>
      <c r="AB346" s="135"/>
      <c r="AC346" s="135"/>
      <c r="AD346" s="133"/>
      <c r="AE346" s="133"/>
      <c r="AF346" s="133"/>
      <c r="AG346" s="133"/>
      <c r="AH346" s="133"/>
      <c r="AJ346" s="133"/>
    </row>
    <row r="347" spans="24:36" x14ac:dyDescent="0.25">
      <c r="X347" s="133"/>
      <c r="Y347" s="133"/>
      <c r="Z347" s="133"/>
      <c r="AA347" s="133"/>
      <c r="AB347" s="135"/>
      <c r="AC347" s="135"/>
      <c r="AD347" s="133"/>
      <c r="AE347" s="133"/>
      <c r="AF347" s="133"/>
      <c r="AG347" s="133"/>
      <c r="AH347" s="133"/>
      <c r="AJ347" s="133"/>
    </row>
    <row r="348" spans="24:36" x14ac:dyDescent="0.25">
      <c r="X348" s="133"/>
      <c r="Y348" s="133"/>
      <c r="Z348" s="133"/>
      <c r="AA348" s="133"/>
      <c r="AB348" s="135"/>
      <c r="AC348" s="135"/>
      <c r="AD348" s="133"/>
      <c r="AE348" s="133"/>
      <c r="AF348" s="133"/>
      <c r="AG348" s="133"/>
      <c r="AH348" s="133"/>
      <c r="AJ348" s="133"/>
    </row>
  </sheetData>
  <sheetProtection formatCells="0" formatColumns="0" formatRows="0" insertHyperlinks="0" sort="0" autoFilter="0"/>
  <autoFilter ref="A1:AK1" xr:uid="{00000000-0009-0000-0000-000000000000}"/>
  <dataConsolidate/>
  <mergeCells count="324">
    <mergeCell ref="L143:L144"/>
    <mergeCell ref="M143:M144"/>
    <mergeCell ref="N143:N144"/>
    <mergeCell ref="L145:L147"/>
    <mergeCell ref="M145:M147"/>
    <mergeCell ref="N145:N147"/>
    <mergeCell ref="L135:L138"/>
    <mergeCell ref="M135:M138"/>
    <mergeCell ref="M123:M124"/>
    <mergeCell ref="N123:N124"/>
    <mergeCell ref="L125:L126"/>
    <mergeCell ref="M125:M126"/>
    <mergeCell ref="N125:N126"/>
    <mergeCell ref="L127:L128"/>
    <mergeCell ref="M127:M128"/>
    <mergeCell ref="N127:N128"/>
    <mergeCell ref="L141:L142"/>
    <mergeCell ref="M141:M142"/>
    <mergeCell ref="N141:N142"/>
    <mergeCell ref="L111:L112"/>
    <mergeCell ref="M111:M112"/>
    <mergeCell ref="N111:N112"/>
    <mergeCell ref="L113:L116"/>
    <mergeCell ref="M113:M116"/>
    <mergeCell ref="N113:N116"/>
    <mergeCell ref="L117:L118"/>
    <mergeCell ref="N135:N138"/>
    <mergeCell ref="L139:L140"/>
    <mergeCell ref="M139:M140"/>
    <mergeCell ref="N139:N140"/>
    <mergeCell ref="L129:L130"/>
    <mergeCell ref="M129:M130"/>
    <mergeCell ref="N129:N130"/>
    <mergeCell ref="L131:L132"/>
    <mergeCell ref="M131:M132"/>
    <mergeCell ref="N131:N132"/>
    <mergeCell ref="L133:L134"/>
    <mergeCell ref="M133:M134"/>
    <mergeCell ref="L119:L120"/>
    <mergeCell ref="M119:M120"/>
    <mergeCell ref="N119:N120"/>
    <mergeCell ref="L121:L122"/>
    <mergeCell ref="M121:M122"/>
    <mergeCell ref="N121:N122"/>
    <mergeCell ref="N133:N134"/>
    <mergeCell ref="L123:L124"/>
    <mergeCell ref="N42:N43"/>
    <mergeCell ref="M117:M118"/>
    <mergeCell ref="N117:N118"/>
    <mergeCell ref="L105:L106"/>
    <mergeCell ref="M105:M106"/>
    <mergeCell ref="N105:N106"/>
    <mergeCell ref="L107:L108"/>
    <mergeCell ref="M107:M108"/>
    <mergeCell ref="N107:N108"/>
    <mergeCell ref="L109:L110"/>
    <mergeCell ref="M109:M110"/>
    <mergeCell ref="N109:N110"/>
    <mergeCell ref="L99:L100"/>
    <mergeCell ref="M99:M100"/>
    <mergeCell ref="N99:N100"/>
    <mergeCell ref="L101:L102"/>
    <mergeCell ref="M101:M102"/>
    <mergeCell ref="N101:N102"/>
    <mergeCell ref="L103:L104"/>
    <mergeCell ref="M103:M104"/>
    <mergeCell ref="N103:N104"/>
    <mergeCell ref="N40:N41"/>
    <mergeCell ref="L6:L7"/>
    <mergeCell ref="M6:M7"/>
    <mergeCell ref="L32:L33"/>
    <mergeCell ref="M32:M33"/>
    <mergeCell ref="L34:L35"/>
    <mergeCell ref="M34:M35"/>
    <mergeCell ref="N6:N7"/>
    <mergeCell ref="N32:N33"/>
    <mergeCell ref="N34:N35"/>
    <mergeCell ref="L38:L39"/>
    <mergeCell ref="M38:M39"/>
    <mergeCell ref="N38:N39"/>
    <mergeCell ref="N23:N25"/>
    <mergeCell ref="L30:L31"/>
    <mergeCell ref="M30:M31"/>
    <mergeCell ref="N30:N31"/>
    <mergeCell ref="N12:N13"/>
    <mergeCell ref="M15:M16"/>
    <mergeCell ref="N15:N16"/>
    <mergeCell ref="L156:L161"/>
    <mergeCell ref="M156:M161"/>
    <mergeCell ref="N156:N161"/>
    <mergeCell ref="L148:L149"/>
    <mergeCell ref="M148:M149"/>
    <mergeCell ref="N148:N149"/>
    <mergeCell ref="L150:L153"/>
    <mergeCell ref="M150:M153"/>
    <mergeCell ref="N150:N153"/>
    <mergeCell ref="L154:L155"/>
    <mergeCell ref="M154:M155"/>
    <mergeCell ref="N154:N155"/>
    <mergeCell ref="L83:L94"/>
    <mergeCell ref="M83:M94"/>
    <mergeCell ref="N83:N94"/>
    <mergeCell ref="L95:L96"/>
    <mergeCell ref="M95:M96"/>
    <mergeCell ref="N95:N96"/>
    <mergeCell ref="L97:L98"/>
    <mergeCell ref="M97:M98"/>
    <mergeCell ref="N97:N98"/>
    <mergeCell ref="L75:L76"/>
    <mergeCell ref="M75:M76"/>
    <mergeCell ref="N75:N76"/>
    <mergeCell ref="L77:L80"/>
    <mergeCell ref="M77:M80"/>
    <mergeCell ref="N77:N80"/>
    <mergeCell ref="L81:L82"/>
    <mergeCell ref="M81:M82"/>
    <mergeCell ref="N81:N82"/>
    <mergeCell ref="L63:L64"/>
    <mergeCell ref="M63:M64"/>
    <mergeCell ref="N63:N64"/>
    <mergeCell ref="L65:L72"/>
    <mergeCell ref="M65:M72"/>
    <mergeCell ref="N65:N72"/>
    <mergeCell ref="L73:L74"/>
    <mergeCell ref="M73:M74"/>
    <mergeCell ref="N73:N74"/>
    <mergeCell ref="L55:L56"/>
    <mergeCell ref="M55:M56"/>
    <mergeCell ref="N55:N56"/>
    <mergeCell ref="L57:L60"/>
    <mergeCell ref="M57:M60"/>
    <mergeCell ref="N57:N60"/>
    <mergeCell ref="L61:L62"/>
    <mergeCell ref="M61:M62"/>
    <mergeCell ref="N61:N62"/>
    <mergeCell ref="N44:N45"/>
    <mergeCell ref="L46:L47"/>
    <mergeCell ref="M46:M47"/>
    <mergeCell ref="N46:N47"/>
    <mergeCell ref="L48:L50"/>
    <mergeCell ref="M48:M50"/>
    <mergeCell ref="N48:N50"/>
    <mergeCell ref="L51:L54"/>
    <mergeCell ref="M51:M54"/>
    <mergeCell ref="N51:N54"/>
    <mergeCell ref="L44:L45"/>
    <mergeCell ref="M44:M45"/>
    <mergeCell ref="H156:H157"/>
    <mergeCell ref="J156:J161"/>
    <mergeCell ref="K156:K161"/>
    <mergeCell ref="H158:H159"/>
    <mergeCell ref="H160:H161"/>
    <mergeCell ref="H150:H151"/>
    <mergeCell ref="J150:J153"/>
    <mergeCell ref="K150:K153"/>
    <mergeCell ref="H152:H153"/>
    <mergeCell ref="H154:H155"/>
    <mergeCell ref="J154:J155"/>
    <mergeCell ref="K154:K155"/>
    <mergeCell ref="H145:H146"/>
    <mergeCell ref="J145:J147"/>
    <mergeCell ref="K145:K147"/>
    <mergeCell ref="H148:H149"/>
    <mergeCell ref="J148:J149"/>
    <mergeCell ref="H141:H142"/>
    <mergeCell ref="J141:J142"/>
    <mergeCell ref="H143:H144"/>
    <mergeCell ref="J143:J144"/>
    <mergeCell ref="H135:H136"/>
    <mergeCell ref="J135:J138"/>
    <mergeCell ref="K135:K138"/>
    <mergeCell ref="H137:H138"/>
    <mergeCell ref="H139:H140"/>
    <mergeCell ref="J139:J140"/>
    <mergeCell ref="K139:K140"/>
    <mergeCell ref="H131:H132"/>
    <mergeCell ref="J131:J132"/>
    <mergeCell ref="K131:K132"/>
    <mergeCell ref="H133:H134"/>
    <mergeCell ref="J133:J134"/>
    <mergeCell ref="K133:K134"/>
    <mergeCell ref="H129:H130"/>
    <mergeCell ref="J129:J130"/>
    <mergeCell ref="K129:K130"/>
    <mergeCell ref="H123:H124"/>
    <mergeCell ref="J123:J124"/>
    <mergeCell ref="K123:K124"/>
    <mergeCell ref="H125:H126"/>
    <mergeCell ref="J125:J126"/>
    <mergeCell ref="K125:K126"/>
    <mergeCell ref="H127:H128"/>
    <mergeCell ref="J127:J128"/>
    <mergeCell ref="K127:K128"/>
    <mergeCell ref="H119:H120"/>
    <mergeCell ref="J119:J120"/>
    <mergeCell ref="K119:K120"/>
    <mergeCell ref="H121:H122"/>
    <mergeCell ref="J121:J122"/>
    <mergeCell ref="K121:K122"/>
    <mergeCell ref="H113:H114"/>
    <mergeCell ref="J113:J116"/>
    <mergeCell ref="K113:K116"/>
    <mergeCell ref="H115:H116"/>
    <mergeCell ref="H117:H118"/>
    <mergeCell ref="J117:J118"/>
    <mergeCell ref="K117:K118"/>
    <mergeCell ref="H109:H110"/>
    <mergeCell ref="J109:J110"/>
    <mergeCell ref="K109:K110"/>
    <mergeCell ref="H111:H112"/>
    <mergeCell ref="J111:J112"/>
    <mergeCell ref="K111:K112"/>
    <mergeCell ref="H105:H106"/>
    <mergeCell ref="J105:J106"/>
    <mergeCell ref="K105:K106"/>
    <mergeCell ref="H107:H108"/>
    <mergeCell ref="J107:J108"/>
    <mergeCell ref="K107:K108"/>
    <mergeCell ref="H101:H102"/>
    <mergeCell ref="J101:J102"/>
    <mergeCell ref="K101:K102"/>
    <mergeCell ref="H103:H104"/>
    <mergeCell ref="J103:J104"/>
    <mergeCell ref="K103:K104"/>
    <mergeCell ref="H97:H98"/>
    <mergeCell ref="J97:J98"/>
    <mergeCell ref="K97:K98"/>
    <mergeCell ref="H99:H100"/>
    <mergeCell ref="J99:J100"/>
    <mergeCell ref="K99:K100"/>
    <mergeCell ref="H83:H84"/>
    <mergeCell ref="J83:J94"/>
    <mergeCell ref="K83:K94"/>
    <mergeCell ref="H95:H96"/>
    <mergeCell ref="J95:J96"/>
    <mergeCell ref="K95:K96"/>
    <mergeCell ref="H77:H78"/>
    <mergeCell ref="J77:J80"/>
    <mergeCell ref="K77:K80"/>
    <mergeCell ref="H79:H80"/>
    <mergeCell ref="H81:H82"/>
    <mergeCell ref="J81:J82"/>
    <mergeCell ref="K81:K82"/>
    <mergeCell ref="H93:H94"/>
    <mergeCell ref="H73:H74"/>
    <mergeCell ref="J73:J74"/>
    <mergeCell ref="K73:K74"/>
    <mergeCell ref="H75:H76"/>
    <mergeCell ref="J75:J76"/>
    <mergeCell ref="K75:K76"/>
    <mergeCell ref="H63:H64"/>
    <mergeCell ref="J63:J64"/>
    <mergeCell ref="K63:K64"/>
    <mergeCell ref="H65:H66"/>
    <mergeCell ref="K65:K72"/>
    <mergeCell ref="H67:H68"/>
    <mergeCell ref="H69:H70"/>
    <mergeCell ref="J65:J72"/>
    <mergeCell ref="H71:H72"/>
    <mergeCell ref="H57:H58"/>
    <mergeCell ref="J57:J60"/>
    <mergeCell ref="K57:K60"/>
    <mergeCell ref="H59:H60"/>
    <mergeCell ref="H61:H62"/>
    <mergeCell ref="J61:J62"/>
    <mergeCell ref="K61:K62"/>
    <mergeCell ref="H51:H52"/>
    <mergeCell ref="J51:J54"/>
    <mergeCell ref="K51:K54"/>
    <mergeCell ref="H53:H54"/>
    <mergeCell ref="H55:H56"/>
    <mergeCell ref="J55:J56"/>
    <mergeCell ref="K55:K56"/>
    <mergeCell ref="H49:H50"/>
    <mergeCell ref="H40:H41"/>
    <mergeCell ref="J40:J41"/>
    <mergeCell ref="K40:K41"/>
    <mergeCell ref="H42:H43"/>
    <mergeCell ref="J42:J43"/>
    <mergeCell ref="K42:K43"/>
    <mergeCell ref="H38:H39"/>
    <mergeCell ref="J38:J39"/>
    <mergeCell ref="K38:K39"/>
    <mergeCell ref="J48:J50"/>
    <mergeCell ref="K48:K50"/>
    <mergeCell ref="H46:H47"/>
    <mergeCell ref="J46:J47"/>
    <mergeCell ref="K46:K47"/>
    <mergeCell ref="J44:J45"/>
    <mergeCell ref="K44:K45"/>
    <mergeCell ref="L42:L43"/>
    <mergeCell ref="M42:M43"/>
    <mergeCell ref="J32:J33"/>
    <mergeCell ref="J34:J35"/>
    <mergeCell ref="H21:H22"/>
    <mergeCell ref="J6:J7"/>
    <mergeCell ref="K6:K7"/>
    <mergeCell ref="K32:K33"/>
    <mergeCell ref="K34:K35"/>
    <mergeCell ref="L40:L41"/>
    <mergeCell ref="M40:M41"/>
    <mergeCell ref="J23:J25"/>
    <mergeCell ref="K23:K25"/>
    <mergeCell ref="L23:L25"/>
    <mergeCell ref="M23:M25"/>
    <mergeCell ref="J30:J31"/>
    <mergeCell ref="K30:K31"/>
    <mergeCell ref="J12:J13"/>
    <mergeCell ref="K12:K13"/>
    <mergeCell ref="L12:L13"/>
    <mergeCell ref="M12:M13"/>
    <mergeCell ref="J15:J16"/>
    <mergeCell ref="K15:K16"/>
    <mergeCell ref="L15:L16"/>
    <mergeCell ref="J17:J18"/>
    <mergeCell ref="K17:K18"/>
    <mergeCell ref="L17:L18"/>
    <mergeCell ref="M17:M18"/>
    <mergeCell ref="N17:N18"/>
    <mergeCell ref="J19:J22"/>
    <mergeCell ref="K19:K22"/>
    <mergeCell ref="L19:L22"/>
    <mergeCell ref="M19:M22"/>
    <mergeCell ref="N19:N22"/>
  </mergeCells>
  <phoneticPr fontId="5" type="noConversion"/>
  <conditionalFormatting sqref="A2:C161">
    <cfRule type="expression" dxfId="1" priority="4">
      <formula>$O2&lt;&gt;1</formula>
    </cfRule>
  </conditionalFormatting>
  <conditionalFormatting sqref="O2:O161">
    <cfRule type="cellIs" dxfId="0" priority="1" operator="notEqual">
      <formula>1</formula>
    </cfRule>
  </conditionalFormatting>
  <dataValidations count="17">
    <dataValidation type="custom" allowBlank="1" showInputMessage="1" showErrorMessage="1" errorTitle="INVALID COUNTRY CODE" error="The entry does not match one of the known ISO 3166-2 country codes. Please re-enter a valid country code._x000a_" sqref="F2 F16 F10 F18 F21" xr:uid="{00000000-0002-0000-0000-000000000000}">
      <formula1>V2=TRUE</formula1>
    </dataValidation>
    <dataValidation type="custom" operator="lessThanOrEqual" allowBlank="1" showInputMessage="1" showErrorMessage="1" errorTitle="LENGTH OR ENTRY ERROR" error="Entry for this field either exceeds the length limit prescribed by the RTS for this field type or includes accented or other non-alphanumeric characters. Please revise your entry." sqref="F149 F24:F25 F161 F159 F157 F155 F153 F86 F19 F144 F142 F140 F138 F136 F134 F132 F130 F128 F126 F124 F122 F120 F118 F116 F114 F112 F110 F108 F106 F104 F102 F100 F98 F96 F94 F82 F80 F78 F76 F74 F72 F70 F54 F66 F64 F62 F60 F58 F56 F11 F52 F50 F47 F39 F43 F41 F68 F28 F84 F33:F34 F151 F45 F13:F14 F4:F8 F146:F147" xr:uid="{00000000-0002-0000-0000-000001000000}">
      <formula1>V4=TRUE</formula1>
    </dataValidation>
    <dataValidation type="textLength" operator="equal" allowBlank="1" showInputMessage="1" showErrorMessage="1" errorTitle="LENGTH OR ENTRY ERROR" error="Entry for this field either exceeds the length limit prescribed by the RTS for this field type or is not a valid date format (DD-MM-YYYY, i.e. digits and hyphens; start with the &quot; ' &quot; character). Please revise your entry." sqref="F30 F26" xr:uid="{00000000-0002-0000-0000-000002000000}">
      <formula1>10</formula1>
    </dataValidation>
    <dataValidation type="textLength" operator="equal" showInputMessage="1" showErrorMessage="1" errorTitle="LENGTH OR ENTRY ERROR" error="Entry for this field either exceeds the length limit prescribed by the RTS for this field type or includes accented or other non-alphanumeric characters. Please revise your entry." sqref="F31" xr:uid="{00000000-0002-0000-0000-000003000000}">
      <formula1>10</formula1>
    </dataValidation>
    <dataValidation type="custom" operator="lessThanOrEqual" allowBlank="1" showInputMessage="1" showErrorMessage="1" errorTitle="LENGTH OR ENTRY ERROR" error="Entry for this field either exceeds the length limit prescribed by the RTS for this field type or includes accented or other non-alphanumeric characters. Please revise your entry." sqref="F85" xr:uid="{00000000-0002-0000-0000-000004000000}">
      <formula1>V86=TRUE</formula1>
    </dataValidation>
    <dataValidation type="list" allowBlank="1" showInputMessage="1" showErrorMessage="1" errorTitle="INVALID COUNTRY CODE" error="The entry does not match one of the known ISO 3166-2 country codes. Please re-enter a valid country code._x000a_" sqref="F15" xr:uid="{00000000-0002-0000-0000-000005000000}">
      <formula1>$AG$1:$AG$255</formula1>
    </dataValidation>
    <dataValidation type="list" allowBlank="1" showInputMessage="1" showErrorMessage="1" sqref="F3" xr:uid="{00000000-0002-0000-0000-000006000000}">
      <formula1>$Z$2:$Z$4</formula1>
    </dataValidation>
    <dataValidation type="list" allowBlank="1" showInputMessage="1" showErrorMessage="1" sqref="F36" xr:uid="{00000000-0002-0000-0000-000007000000}">
      <formula1>$AC$2:$AC$45</formula1>
    </dataValidation>
    <dataValidation type="list" allowBlank="1" showInputMessage="1" showErrorMessage="1" sqref="F40 F46 F49 F51 F135 F38 F69 F95 F99 F101 F113 F115 F119 F121 F123 F125 F127 F133 F53" xr:uid="{00000000-0002-0000-0000-000008000000}">
      <formula1>$AE$2:$AE$5</formula1>
    </dataValidation>
    <dataValidation type="list" allowBlank="1" showInputMessage="1" showErrorMessage="1" sqref="F137 F55 F57 F59 F61 F63 F65 F67 F71 F73 F75 F77 F81 F83 F103 F105 F107 F109 F111 F117 F129 F131 F139 F141 F143 F145 F160 F158 F156 F152 F150 F148 F42" xr:uid="{00000000-0002-0000-0000-000009000000}">
      <formula1>$AE$2:$AE$3</formula1>
    </dataValidation>
    <dataValidation type="list" allowBlank="1" showInputMessage="1" showErrorMessage="1" sqref="F9 F12 F22:F23 F35 F17" xr:uid="{00000000-0002-0000-0000-00000A000000}">
      <formula1>$AG$2:$AG$32</formula1>
    </dataValidation>
    <dataValidation type="list" allowBlank="1" showInputMessage="1" showErrorMessage="1" sqref="F27" xr:uid="{00000000-0002-0000-0000-00000B000000}">
      <formula1>$AH$2:$AH$5</formula1>
    </dataValidation>
    <dataValidation type="list" allowBlank="1" showInputMessage="1" showErrorMessage="1" sqref="F29" xr:uid="{00000000-0002-0000-0000-00000C000000}">
      <formula1>$AB$2:$AB$9</formula1>
    </dataValidation>
    <dataValidation type="list" allowBlank="1" showInputMessage="1" showErrorMessage="1" sqref="F79" xr:uid="{00000000-0002-0000-0000-00000D000000}">
      <formula1>$Y$2:$Y$5</formula1>
    </dataValidation>
    <dataValidation type="list" allowBlank="1" showInputMessage="1" showErrorMessage="1" sqref="F97" xr:uid="{00000000-0002-0000-0000-00000E000000}">
      <formula1>$AA$2:$AA$5</formula1>
    </dataValidation>
    <dataValidation type="list" allowBlank="1" showInputMessage="1" showErrorMessage="1" sqref="F154" xr:uid="{00000000-0002-0000-0000-00000F000000}">
      <formula1>$AJ$2:$AJ$5</formula1>
    </dataValidation>
    <dataValidation type="list" allowBlank="1" showInputMessage="1" showErrorMessage="1" sqref="F20 F32 F37 F44 F48 F87:F93" xr:uid="{00000000-0002-0000-0000-000010000000}">
      <formula1>$AF$2:$AF$4</formula1>
    </dataValidation>
  </dataValidations>
  <pageMargins left="0" right="0" top="0" bottom="0" header="0.31496062992125984" footer="0.31496062992125984"/>
  <pageSetup paperSize="8" scale="24" fitToHeight="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J91"/>
  <sheetViews>
    <sheetView showGridLines="0" zoomScale="70" zoomScaleNormal="70" workbookViewId="0">
      <selection sqref="A1:XFD1048576"/>
    </sheetView>
  </sheetViews>
  <sheetFormatPr defaultColWidth="8.7109375" defaultRowHeight="15" x14ac:dyDescent="0.25"/>
  <cols>
    <col min="1" max="1" width="36.140625" customWidth="1"/>
    <col min="2" max="2" width="16.5703125" customWidth="1"/>
    <col min="3" max="3" width="9.140625" customWidth="1"/>
    <col min="4" max="4" width="39.85546875" customWidth="1"/>
    <col min="5" max="5" width="13.140625" customWidth="1"/>
    <col min="6" max="6" width="31.42578125" customWidth="1"/>
    <col min="10" max="10" width="11" bestFit="1" customWidth="1"/>
  </cols>
  <sheetData>
    <row r="1" spans="1:10" x14ac:dyDescent="0.25">
      <c r="A1" s="3" t="s">
        <v>666</v>
      </c>
      <c r="C1" s="3"/>
      <c r="D1" s="3"/>
      <c r="E1" s="3"/>
      <c r="G1" s="3"/>
      <c r="H1" s="3"/>
      <c r="I1" s="3"/>
      <c r="J1" s="3"/>
    </row>
    <row r="2" spans="1:10" ht="90" x14ac:dyDescent="0.25">
      <c r="A2" s="5" t="s">
        <v>673</v>
      </c>
      <c r="B2" s="5" t="s">
        <v>674</v>
      </c>
      <c r="F2" s="46" t="s">
        <v>1091</v>
      </c>
    </row>
    <row r="3" spans="1:10" x14ac:dyDescent="0.25">
      <c r="A3" t="s">
        <v>679</v>
      </c>
      <c r="B3" s="6">
        <v>32767</v>
      </c>
    </row>
    <row r="4" spans="1:10" x14ac:dyDescent="0.25">
      <c r="A4" t="s">
        <v>69</v>
      </c>
      <c r="B4" s="6">
        <v>101</v>
      </c>
      <c r="F4" t="s">
        <v>1067</v>
      </c>
    </row>
    <row r="5" spans="1:10" x14ac:dyDescent="0.25">
      <c r="A5" t="s">
        <v>711</v>
      </c>
      <c r="B5" s="6">
        <v>5001</v>
      </c>
      <c r="F5" t="s">
        <v>1068</v>
      </c>
    </row>
    <row r="6" spans="1:10" x14ac:dyDescent="0.25">
      <c r="A6" t="s">
        <v>693</v>
      </c>
      <c r="B6" s="6">
        <v>10001</v>
      </c>
      <c r="F6" t="s">
        <v>753</v>
      </c>
    </row>
    <row r="7" spans="1:10" x14ac:dyDescent="0.25">
      <c r="A7" t="s">
        <v>694</v>
      </c>
      <c r="B7" s="6">
        <v>2</v>
      </c>
      <c r="F7" t="s">
        <v>1069</v>
      </c>
    </row>
    <row r="8" spans="1:10" x14ac:dyDescent="0.25">
      <c r="A8" t="s">
        <v>697</v>
      </c>
      <c r="B8" s="6">
        <v>10</v>
      </c>
      <c r="F8" t="s">
        <v>1070</v>
      </c>
    </row>
    <row r="9" spans="1:10" x14ac:dyDescent="0.25">
      <c r="A9" t="s">
        <v>32</v>
      </c>
      <c r="B9" s="6">
        <v>12</v>
      </c>
      <c r="F9" t="s">
        <v>756</v>
      </c>
    </row>
    <row r="10" spans="1:10" x14ac:dyDescent="0.25">
      <c r="A10" t="s">
        <v>34</v>
      </c>
      <c r="B10" s="6">
        <v>20</v>
      </c>
      <c r="F10" t="s">
        <v>759</v>
      </c>
    </row>
    <row r="11" spans="1:10" x14ac:dyDescent="0.25">
      <c r="A11" t="s">
        <v>36</v>
      </c>
      <c r="B11" s="6" t="s">
        <v>49</v>
      </c>
      <c r="F11" t="s">
        <v>1071</v>
      </c>
    </row>
    <row r="12" spans="1:10" x14ac:dyDescent="0.25">
      <c r="A12" t="s">
        <v>41</v>
      </c>
      <c r="B12" s="6">
        <v>1</v>
      </c>
      <c r="F12" t="s">
        <v>1072</v>
      </c>
    </row>
    <row r="13" spans="1:10" x14ac:dyDescent="0.25">
      <c r="A13" t="s">
        <v>707</v>
      </c>
      <c r="B13" t="s">
        <v>708</v>
      </c>
      <c r="F13" t="s">
        <v>1073</v>
      </c>
    </row>
    <row r="14" spans="1:10" x14ac:dyDescent="0.25">
      <c r="A14" t="s">
        <v>711</v>
      </c>
      <c r="B14" s="6">
        <v>1001</v>
      </c>
      <c r="F14" t="s">
        <v>1074</v>
      </c>
    </row>
    <row r="15" spans="1:10" ht="45" x14ac:dyDescent="0.25">
      <c r="A15" s="3" t="s">
        <v>714</v>
      </c>
      <c r="B15" s="4" t="s">
        <v>715</v>
      </c>
      <c r="F15" s="46" t="s">
        <v>1075</v>
      </c>
    </row>
    <row r="16" spans="1:10" x14ac:dyDescent="0.25">
      <c r="A16" s="4" t="s">
        <v>718</v>
      </c>
      <c r="B16" s="4" t="s">
        <v>719</v>
      </c>
      <c r="F16" t="s">
        <v>1092</v>
      </c>
    </row>
    <row r="17" spans="1:6" x14ac:dyDescent="0.25">
      <c r="A17" s="4" t="s">
        <v>721</v>
      </c>
      <c r="B17" s="4" t="s">
        <v>722</v>
      </c>
      <c r="F17" t="s">
        <v>1093</v>
      </c>
    </row>
    <row r="18" spans="1:6" ht="30" x14ac:dyDescent="0.25">
      <c r="A18" s="4" t="s">
        <v>724</v>
      </c>
      <c r="B18" s="4" t="s">
        <v>725</v>
      </c>
      <c r="F18" s="46" t="s">
        <v>1076</v>
      </c>
    </row>
    <row r="19" spans="1:6" x14ac:dyDescent="0.25">
      <c r="A19" s="4" t="s">
        <v>727</v>
      </c>
      <c r="B19" s="4" t="s">
        <v>728</v>
      </c>
      <c r="F19" t="s">
        <v>782</v>
      </c>
    </row>
    <row r="20" spans="1:6" x14ac:dyDescent="0.25">
      <c r="A20" s="4" t="s">
        <v>730</v>
      </c>
      <c r="B20" s="4" t="s">
        <v>1066</v>
      </c>
      <c r="F20" t="s">
        <v>1077</v>
      </c>
    </row>
    <row r="21" spans="1:6" x14ac:dyDescent="0.25">
      <c r="A21" s="4" t="s">
        <v>732</v>
      </c>
      <c r="B21" s="4" t="s">
        <v>1417</v>
      </c>
      <c r="F21" t="s">
        <v>1078</v>
      </c>
    </row>
    <row r="22" spans="1:6" x14ac:dyDescent="0.25">
      <c r="A22" s="5" t="s">
        <v>734</v>
      </c>
      <c r="B22" s="5" t="s">
        <v>735</v>
      </c>
      <c r="F22" t="s">
        <v>1079</v>
      </c>
    </row>
    <row r="23" spans="1:6" x14ac:dyDescent="0.25">
      <c r="A23" s="6" t="s">
        <v>737</v>
      </c>
      <c r="B23" s="6" t="s">
        <v>680</v>
      </c>
      <c r="F23" t="s">
        <v>1080</v>
      </c>
    </row>
    <row r="24" spans="1:6" x14ac:dyDescent="0.25">
      <c r="A24" s="6">
        <v>33</v>
      </c>
      <c r="B24" s="6" t="s">
        <v>739</v>
      </c>
      <c r="F24" t="s">
        <v>812</v>
      </c>
    </row>
    <row r="25" spans="1:6" x14ac:dyDescent="0.25">
      <c r="A25" s="6">
        <f>A24+1</f>
        <v>34</v>
      </c>
      <c r="B25" s="6" t="s">
        <v>741</v>
      </c>
      <c r="F25" s="46" t="s">
        <v>1094</v>
      </c>
    </row>
    <row r="26" spans="1:6" x14ac:dyDescent="0.25">
      <c r="A26" s="6">
        <f t="shared" ref="A26:A89" si="0">A25+1</f>
        <v>35</v>
      </c>
      <c r="B26" s="6" t="s">
        <v>743</v>
      </c>
      <c r="F26" t="s">
        <v>1082</v>
      </c>
    </row>
    <row r="27" spans="1:6" x14ac:dyDescent="0.25">
      <c r="A27" s="6">
        <f t="shared" si="0"/>
        <v>36</v>
      </c>
      <c r="B27" s="6" t="s">
        <v>745</v>
      </c>
      <c r="F27" t="s">
        <v>1083</v>
      </c>
    </row>
    <row r="28" spans="1:6" x14ac:dyDescent="0.25">
      <c r="A28" s="6">
        <f t="shared" si="0"/>
        <v>37</v>
      </c>
      <c r="B28" s="6" t="s">
        <v>747</v>
      </c>
      <c r="F28" t="s">
        <v>1095</v>
      </c>
    </row>
    <row r="29" spans="1:6" x14ac:dyDescent="0.25">
      <c r="A29" s="6">
        <f t="shared" si="0"/>
        <v>38</v>
      </c>
      <c r="B29" s="6" t="s">
        <v>749</v>
      </c>
      <c r="F29" t="s">
        <v>1084</v>
      </c>
    </row>
    <row r="30" spans="1:6" x14ac:dyDescent="0.25">
      <c r="A30" s="6">
        <f t="shared" si="0"/>
        <v>39</v>
      </c>
      <c r="B30" s="6" t="s">
        <v>751</v>
      </c>
      <c r="F30" t="s">
        <v>807</v>
      </c>
    </row>
    <row r="31" spans="1:6" x14ac:dyDescent="0.25">
      <c r="A31" s="6">
        <f t="shared" si="0"/>
        <v>40</v>
      </c>
      <c r="B31" s="6" t="s">
        <v>754</v>
      </c>
      <c r="F31" t="s">
        <v>1085</v>
      </c>
    </row>
    <row r="32" spans="1:6" x14ac:dyDescent="0.25">
      <c r="A32" s="6">
        <f t="shared" si="0"/>
        <v>41</v>
      </c>
      <c r="B32" s="6" t="s">
        <v>757</v>
      </c>
      <c r="F32" t="s">
        <v>1097</v>
      </c>
    </row>
    <row r="33" spans="1:6" x14ac:dyDescent="0.25">
      <c r="A33" s="6">
        <f t="shared" si="0"/>
        <v>42</v>
      </c>
      <c r="B33" s="6" t="s">
        <v>760</v>
      </c>
      <c r="F33" t="s">
        <v>1098</v>
      </c>
    </row>
    <row r="34" spans="1:6" x14ac:dyDescent="0.25">
      <c r="A34" s="6">
        <f t="shared" si="0"/>
        <v>43</v>
      </c>
      <c r="B34" s="6" t="s">
        <v>762</v>
      </c>
      <c r="F34" t="s">
        <v>1086</v>
      </c>
    </row>
    <row r="35" spans="1:6" x14ac:dyDescent="0.25">
      <c r="A35" s="6">
        <f t="shared" si="0"/>
        <v>44</v>
      </c>
      <c r="B35" s="6" t="s">
        <v>764</v>
      </c>
      <c r="F35" t="s">
        <v>1087</v>
      </c>
    </row>
    <row r="36" spans="1:6" x14ac:dyDescent="0.25">
      <c r="A36" s="6">
        <f t="shared" si="0"/>
        <v>45</v>
      </c>
      <c r="B36" s="6" t="s">
        <v>766</v>
      </c>
      <c r="F36" t="s">
        <v>1096</v>
      </c>
    </row>
    <row r="37" spans="1:6" x14ac:dyDescent="0.25">
      <c r="A37" s="6">
        <f t="shared" si="0"/>
        <v>46</v>
      </c>
      <c r="B37" s="6" t="s">
        <v>768</v>
      </c>
      <c r="F37" t="s">
        <v>1088</v>
      </c>
    </row>
    <row r="38" spans="1:6" x14ac:dyDescent="0.25">
      <c r="A38" s="6">
        <f t="shared" si="0"/>
        <v>47</v>
      </c>
      <c r="B38" s="6" t="s">
        <v>770</v>
      </c>
      <c r="F38" t="s">
        <v>1089</v>
      </c>
    </row>
    <row r="39" spans="1:6" x14ac:dyDescent="0.25">
      <c r="A39" s="6">
        <f t="shared" si="0"/>
        <v>48</v>
      </c>
      <c r="B39" s="6" t="s">
        <v>772</v>
      </c>
    </row>
    <row r="40" spans="1:6" x14ac:dyDescent="0.25">
      <c r="A40" s="6">
        <f t="shared" si="0"/>
        <v>49</v>
      </c>
      <c r="B40" s="6" t="s">
        <v>774</v>
      </c>
    </row>
    <row r="41" spans="1:6" x14ac:dyDescent="0.25">
      <c r="A41" s="6">
        <f t="shared" si="0"/>
        <v>50</v>
      </c>
      <c r="B41" s="6" t="s">
        <v>776</v>
      </c>
    </row>
    <row r="42" spans="1:6" x14ac:dyDescent="0.25">
      <c r="A42" s="6">
        <f t="shared" si="0"/>
        <v>51</v>
      </c>
      <c r="B42" s="6" t="s">
        <v>778</v>
      </c>
    </row>
    <row r="43" spans="1:6" x14ac:dyDescent="0.25">
      <c r="A43" s="6">
        <f t="shared" si="0"/>
        <v>52</v>
      </c>
      <c r="B43" s="6" t="s">
        <v>780</v>
      </c>
    </row>
    <row r="44" spans="1:6" x14ac:dyDescent="0.25">
      <c r="A44" s="6">
        <f t="shared" si="0"/>
        <v>53</v>
      </c>
      <c r="B44" s="6" t="s">
        <v>783</v>
      </c>
    </row>
    <row r="45" spans="1:6" x14ac:dyDescent="0.25">
      <c r="A45" s="6">
        <f t="shared" si="0"/>
        <v>54</v>
      </c>
      <c r="B45" s="6" t="s">
        <v>785</v>
      </c>
    </row>
    <row r="46" spans="1:6" x14ac:dyDescent="0.25">
      <c r="A46" s="6">
        <f t="shared" si="0"/>
        <v>55</v>
      </c>
      <c r="B46" s="6" t="s">
        <v>787</v>
      </c>
    </row>
    <row r="47" spans="1:6" x14ac:dyDescent="0.25">
      <c r="A47" s="6">
        <f t="shared" si="0"/>
        <v>56</v>
      </c>
      <c r="B47" s="6" t="s">
        <v>789</v>
      </c>
    </row>
    <row r="48" spans="1:6" x14ac:dyDescent="0.25">
      <c r="A48" s="6">
        <f t="shared" si="0"/>
        <v>57</v>
      </c>
      <c r="B48" s="6" t="s">
        <v>791</v>
      </c>
    </row>
    <row r="49" spans="1:2" x14ac:dyDescent="0.25">
      <c r="A49" s="6">
        <f t="shared" si="0"/>
        <v>58</v>
      </c>
      <c r="B49" s="6" t="s">
        <v>793</v>
      </c>
    </row>
    <row r="50" spans="1:2" x14ac:dyDescent="0.25">
      <c r="A50" s="6">
        <f t="shared" si="0"/>
        <v>59</v>
      </c>
      <c r="B50" s="6" t="s">
        <v>795</v>
      </c>
    </row>
    <row r="51" spans="1:2" x14ac:dyDescent="0.25">
      <c r="A51" s="6">
        <f t="shared" si="0"/>
        <v>60</v>
      </c>
      <c r="B51" s="6" t="s">
        <v>797</v>
      </c>
    </row>
    <row r="52" spans="1:2" x14ac:dyDescent="0.25">
      <c r="A52" s="6">
        <f t="shared" si="0"/>
        <v>61</v>
      </c>
      <c r="B52" s="6" t="s">
        <v>799</v>
      </c>
    </row>
    <row r="53" spans="1:2" x14ac:dyDescent="0.25">
      <c r="A53" s="6">
        <f t="shared" si="0"/>
        <v>62</v>
      </c>
      <c r="B53" s="6" t="s">
        <v>801</v>
      </c>
    </row>
    <row r="54" spans="1:2" x14ac:dyDescent="0.25">
      <c r="A54" s="6">
        <f t="shared" si="0"/>
        <v>63</v>
      </c>
      <c r="B54" s="6" t="s">
        <v>803</v>
      </c>
    </row>
    <row r="55" spans="1:2" x14ac:dyDescent="0.25">
      <c r="A55" s="6">
        <f t="shared" si="0"/>
        <v>64</v>
      </c>
      <c r="B55" s="6" t="s">
        <v>805</v>
      </c>
    </row>
    <row r="56" spans="1:2" x14ac:dyDescent="0.25">
      <c r="A56" s="6">
        <v>91</v>
      </c>
      <c r="B56" s="6" t="s">
        <v>808</v>
      </c>
    </row>
    <row r="57" spans="1:2" x14ac:dyDescent="0.25">
      <c r="A57" s="6">
        <f t="shared" si="0"/>
        <v>92</v>
      </c>
      <c r="B57" s="6" t="s">
        <v>810</v>
      </c>
    </row>
    <row r="58" spans="1:2" x14ac:dyDescent="0.25">
      <c r="A58" s="6">
        <f t="shared" si="0"/>
        <v>93</v>
      </c>
      <c r="B58" s="6" t="s">
        <v>813</v>
      </c>
    </row>
    <row r="59" spans="1:2" x14ac:dyDescent="0.25">
      <c r="A59" s="6">
        <f t="shared" si="0"/>
        <v>94</v>
      </c>
      <c r="B59" s="6" t="s">
        <v>815</v>
      </c>
    </row>
    <row r="60" spans="1:2" x14ac:dyDescent="0.25">
      <c r="A60" s="6">
        <f t="shared" si="0"/>
        <v>95</v>
      </c>
      <c r="B60" s="6" t="s">
        <v>817</v>
      </c>
    </row>
    <row r="61" spans="1:2" x14ac:dyDescent="0.25">
      <c r="A61" s="6">
        <f t="shared" si="0"/>
        <v>96</v>
      </c>
      <c r="B61" s="6" t="s">
        <v>819</v>
      </c>
    </row>
    <row r="62" spans="1:2" x14ac:dyDescent="0.25">
      <c r="A62" s="6">
        <v>97</v>
      </c>
      <c r="B62" s="6" t="s">
        <v>821</v>
      </c>
    </row>
    <row r="63" spans="1:2" x14ac:dyDescent="0.25">
      <c r="A63" s="6">
        <f t="shared" si="0"/>
        <v>98</v>
      </c>
      <c r="B63" s="6" t="s">
        <v>823</v>
      </c>
    </row>
    <row r="64" spans="1:2" x14ac:dyDescent="0.25">
      <c r="A64" s="6">
        <f t="shared" si="0"/>
        <v>99</v>
      </c>
      <c r="B64" s="6" t="s">
        <v>825</v>
      </c>
    </row>
    <row r="65" spans="1:2" x14ac:dyDescent="0.25">
      <c r="A65" s="6">
        <f t="shared" si="0"/>
        <v>100</v>
      </c>
      <c r="B65" s="6" t="s">
        <v>827</v>
      </c>
    </row>
    <row r="66" spans="1:2" x14ac:dyDescent="0.25">
      <c r="A66" s="6">
        <f t="shared" si="0"/>
        <v>101</v>
      </c>
      <c r="B66" s="6" t="s">
        <v>829</v>
      </c>
    </row>
    <row r="67" spans="1:2" x14ac:dyDescent="0.25">
      <c r="A67" s="6">
        <f t="shared" si="0"/>
        <v>102</v>
      </c>
      <c r="B67" s="6" t="s">
        <v>831</v>
      </c>
    </row>
    <row r="68" spans="1:2" x14ac:dyDescent="0.25">
      <c r="A68" s="6">
        <f t="shared" si="0"/>
        <v>103</v>
      </c>
      <c r="B68" s="6" t="s">
        <v>833</v>
      </c>
    </row>
    <row r="69" spans="1:2" x14ac:dyDescent="0.25">
      <c r="A69" s="6">
        <f t="shared" si="0"/>
        <v>104</v>
      </c>
      <c r="B69" s="6" t="s">
        <v>835</v>
      </c>
    </row>
    <row r="70" spans="1:2" x14ac:dyDescent="0.25">
      <c r="A70" s="6">
        <f t="shared" si="0"/>
        <v>105</v>
      </c>
      <c r="B70" s="6" t="s">
        <v>837</v>
      </c>
    </row>
    <row r="71" spans="1:2" x14ac:dyDescent="0.25">
      <c r="A71" s="6">
        <f t="shared" si="0"/>
        <v>106</v>
      </c>
      <c r="B71" s="6" t="s">
        <v>839</v>
      </c>
    </row>
    <row r="72" spans="1:2" x14ac:dyDescent="0.25">
      <c r="A72" s="6">
        <f t="shared" si="0"/>
        <v>107</v>
      </c>
      <c r="B72" s="6" t="s">
        <v>841</v>
      </c>
    </row>
    <row r="73" spans="1:2" x14ac:dyDescent="0.25">
      <c r="A73" s="6">
        <f t="shared" si="0"/>
        <v>108</v>
      </c>
      <c r="B73" s="6" t="s">
        <v>843</v>
      </c>
    </row>
    <row r="74" spans="1:2" x14ac:dyDescent="0.25">
      <c r="A74" s="6">
        <f t="shared" si="0"/>
        <v>109</v>
      </c>
      <c r="B74" s="6" t="s">
        <v>845</v>
      </c>
    </row>
    <row r="75" spans="1:2" x14ac:dyDescent="0.25">
      <c r="A75" s="6">
        <f t="shared" si="0"/>
        <v>110</v>
      </c>
      <c r="B75" s="6" t="s">
        <v>847</v>
      </c>
    </row>
    <row r="76" spans="1:2" x14ac:dyDescent="0.25">
      <c r="A76" s="6">
        <f t="shared" si="0"/>
        <v>111</v>
      </c>
      <c r="B76" s="6" t="s">
        <v>849</v>
      </c>
    </row>
    <row r="77" spans="1:2" x14ac:dyDescent="0.25">
      <c r="A77" s="6">
        <f t="shared" si="0"/>
        <v>112</v>
      </c>
      <c r="B77" s="6" t="s">
        <v>851</v>
      </c>
    </row>
    <row r="78" spans="1:2" x14ac:dyDescent="0.25">
      <c r="A78" s="6">
        <f t="shared" si="0"/>
        <v>113</v>
      </c>
      <c r="B78" s="6" t="s">
        <v>853</v>
      </c>
    </row>
    <row r="79" spans="1:2" x14ac:dyDescent="0.25">
      <c r="A79" s="6">
        <f t="shared" si="0"/>
        <v>114</v>
      </c>
      <c r="B79" s="6" t="s">
        <v>855</v>
      </c>
    </row>
    <row r="80" spans="1:2" x14ac:dyDescent="0.25">
      <c r="A80" s="6">
        <f t="shared" si="0"/>
        <v>115</v>
      </c>
      <c r="B80" s="6" t="s">
        <v>857</v>
      </c>
    </row>
    <row r="81" spans="1:2" x14ac:dyDescent="0.25">
      <c r="A81" s="6">
        <f t="shared" si="0"/>
        <v>116</v>
      </c>
      <c r="B81" s="6" t="s">
        <v>859</v>
      </c>
    </row>
    <row r="82" spans="1:2" x14ac:dyDescent="0.25">
      <c r="A82" s="6">
        <f t="shared" si="0"/>
        <v>117</v>
      </c>
      <c r="B82" s="6" t="s">
        <v>861</v>
      </c>
    </row>
    <row r="83" spans="1:2" x14ac:dyDescent="0.25">
      <c r="A83" s="6">
        <f t="shared" si="0"/>
        <v>118</v>
      </c>
      <c r="B83" s="6" t="s">
        <v>863</v>
      </c>
    </row>
    <row r="84" spans="1:2" x14ac:dyDescent="0.25">
      <c r="A84" s="6">
        <f t="shared" si="0"/>
        <v>119</v>
      </c>
      <c r="B84" s="6" t="s">
        <v>865</v>
      </c>
    </row>
    <row r="85" spans="1:2" x14ac:dyDescent="0.25">
      <c r="A85" s="6">
        <f t="shared" si="0"/>
        <v>120</v>
      </c>
      <c r="B85" s="6" t="s">
        <v>867</v>
      </c>
    </row>
    <row r="86" spans="1:2" x14ac:dyDescent="0.25">
      <c r="A86" s="6">
        <f t="shared" si="0"/>
        <v>121</v>
      </c>
      <c r="B86" s="6" t="s">
        <v>869</v>
      </c>
    </row>
    <row r="87" spans="1:2" x14ac:dyDescent="0.25">
      <c r="A87" s="6">
        <f t="shared" si="0"/>
        <v>122</v>
      </c>
      <c r="B87" s="6" t="s">
        <v>871</v>
      </c>
    </row>
    <row r="88" spans="1:2" x14ac:dyDescent="0.25">
      <c r="A88" s="6">
        <f t="shared" si="0"/>
        <v>123</v>
      </c>
      <c r="B88" s="6" t="s">
        <v>873</v>
      </c>
    </row>
    <row r="89" spans="1:2" x14ac:dyDescent="0.25">
      <c r="A89" s="6">
        <f t="shared" si="0"/>
        <v>124</v>
      </c>
      <c r="B89" s="6" t="s">
        <v>875</v>
      </c>
    </row>
    <row r="90" spans="1:2" x14ac:dyDescent="0.25">
      <c r="A90" s="6">
        <f>A89+1</f>
        <v>125</v>
      </c>
      <c r="B90" s="6" t="s">
        <v>877</v>
      </c>
    </row>
    <row r="91" spans="1:2" x14ac:dyDescent="0.25">
      <c r="A91" s="6">
        <f>A90+1</f>
        <v>126</v>
      </c>
      <c r="B91" s="6" t="s">
        <v>879</v>
      </c>
    </row>
  </sheetData>
  <sheetProtection selectLockedCells="1" selectUnlockedCell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3"/>
  <sheetViews>
    <sheetView topLeftCell="A16" workbookViewId="0">
      <selection activeCell="A8" sqref="A8"/>
    </sheetView>
  </sheetViews>
  <sheetFormatPr defaultColWidth="8.7109375" defaultRowHeight="15" x14ac:dyDescent="0.25"/>
  <cols>
    <col min="1" max="1" width="40.5703125" customWidth="1"/>
    <col min="2" max="2" width="134.85546875" customWidth="1"/>
  </cols>
  <sheetData>
    <row r="1" spans="1:2" ht="165.75" thickBot="1" x14ac:dyDescent="0.3">
      <c r="A1" s="74" t="s">
        <v>1428</v>
      </c>
      <c r="B1" s="75" t="s">
        <v>1434</v>
      </c>
    </row>
    <row r="2" spans="1:2" x14ac:dyDescent="0.25">
      <c r="A2" s="11"/>
      <c r="B2" s="10"/>
    </row>
    <row r="3" spans="1:2" x14ac:dyDescent="0.25">
      <c r="A3" s="11"/>
      <c r="B3" s="10"/>
    </row>
    <row r="4" spans="1:2" x14ac:dyDescent="0.25">
      <c r="A4" t="s">
        <v>0</v>
      </c>
      <c r="B4" s="7" t="s">
        <v>1</v>
      </c>
    </row>
    <row r="5" spans="1:2" x14ac:dyDescent="0.25">
      <c r="A5" s="9" t="s">
        <v>1058</v>
      </c>
      <c r="B5" s="10" t="s">
        <v>3</v>
      </c>
    </row>
    <row r="6" spans="1:2" ht="45" x14ac:dyDescent="0.25">
      <c r="A6" s="11" t="s">
        <v>4</v>
      </c>
      <c r="B6" s="10" t="s">
        <v>5</v>
      </c>
    </row>
    <row r="7" spans="1:2" ht="180" x14ac:dyDescent="0.25">
      <c r="A7" s="11" t="s">
        <v>43</v>
      </c>
      <c r="B7" s="12" t="s">
        <v>1432</v>
      </c>
    </row>
    <row r="8" spans="1:2" x14ac:dyDescent="0.25">
      <c r="A8" s="13" t="s">
        <v>6</v>
      </c>
      <c r="B8" s="12" t="s">
        <v>7</v>
      </c>
    </row>
    <row r="9" spans="1:2" x14ac:dyDescent="0.25">
      <c r="A9" s="13" t="s">
        <v>8</v>
      </c>
      <c r="B9" s="12" t="s">
        <v>9</v>
      </c>
    </row>
    <row r="10" spans="1:2" x14ac:dyDescent="0.25">
      <c r="A10" s="13" t="s">
        <v>10</v>
      </c>
      <c r="B10" s="12" t="s">
        <v>11</v>
      </c>
    </row>
    <row r="11" spans="1:2" x14ac:dyDescent="0.25">
      <c r="A11" s="13" t="s">
        <v>12</v>
      </c>
      <c r="B11" s="12" t="s">
        <v>13</v>
      </c>
    </row>
    <row r="12" spans="1:2" ht="30" x14ac:dyDescent="0.25">
      <c r="A12" s="13" t="s">
        <v>14</v>
      </c>
      <c r="B12" s="12" t="s">
        <v>15</v>
      </c>
    </row>
    <row r="13" spans="1:2" ht="30" x14ac:dyDescent="0.25">
      <c r="A13" s="11" t="s">
        <v>16</v>
      </c>
      <c r="B13" s="10" t="s">
        <v>17</v>
      </c>
    </row>
    <row r="14" spans="1:2" ht="30" x14ac:dyDescent="0.25">
      <c r="A14" s="11" t="s">
        <v>18</v>
      </c>
      <c r="B14" s="10" t="s">
        <v>19</v>
      </c>
    </row>
    <row r="15" spans="1:2" ht="30" x14ac:dyDescent="0.25">
      <c r="A15" s="11" t="s">
        <v>20</v>
      </c>
      <c r="B15" s="10" t="s">
        <v>21</v>
      </c>
    </row>
    <row r="16" spans="1:2" ht="30" x14ac:dyDescent="0.25">
      <c r="A16" s="11" t="s">
        <v>22</v>
      </c>
      <c r="B16" s="10" t="s">
        <v>23</v>
      </c>
    </row>
    <row r="17" spans="1:2" ht="30" x14ac:dyDescent="0.25">
      <c r="A17" s="11" t="s">
        <v>24</v>
      </c>
      <c r="B17" s="10" t="s">
        <v>25</v>
      </c>
    </row>
    <row r="18" spans="1:2" x14ac:dyDescent="0.25">
      <c r="A18" s="11"/>
      <c r="B18" s="10"/>
    </row>
    <row r="19" spans="1:2" x14ac:dyDescent="0.25">
      <c r="A19" t="s">
        <v>26</v>
      </c>
      <c r="B19" s="7" t="s">
        <v>27</v>
      </c>
    </row>
    <row r="20" spans="1:2" x14ac:dyDescent="0.25">
      <c r="A20" t="s">
        <v>28</v>
      </c>
      <c r="B20" s="7" t="s">
        <v>29</v>
      </c>
    </row>
    <row r="21" spans="1:2" x14ac:dyDescent="0.25">
      <c r="A21" t="s">
        <v>30</v>
      </c>
      <c r="B21" s="8" t="s">
        <v>31</v>
      </c>
    </row>
    <row r="22" spans="1:2" ht="60" x14ac:dyDescent="0.25">
      <c r="A22" t="s">
        <v>176</v>
      </c>
      <c r="B22" s="8" t="s">
        <v>1136</v>
      </c>
    </row>
    <row r="23" spans="1:2" ht="45" x14ac:dyDescent="0.25">
      <c r="A23" t="s">
        <v>190</v>
      </c>
      <c r="B23" s="8" t="s">
        <v>1149</v>
      </c>
    </row>
    <row r="24" spans="1:2" ht="75" x14ac:dyDescent="0.25">
      <c r="A24" t="s">
        <v>1143</v>
      </c>
      <c r="B24" s="8" t="s">
        <v>1429</v>
      </c>
    </row>
    <row r="25" spans="1:2" x14ac:dyDescent="0.25">
      <c r="A25" t="s">
        <v>1142</v>
      </c>
      <c r="B25" s="7" t="s">
        <v>1146</v>
      </c>
    </row>
    <row r="26" spans="1:2" x14ac:dyDescent="0.25">
      <c r="A26" t="s">
        <v>32</v>
      </c>
      <c r="B26" s="7" t="s">
        <v>33</v>
      </c>
    </row>
    <row r="27" spans="1:2" x14ac:dyDescent="0.25">
      <c r="A27" t="s">
        <v>34</v>
      </c>
      <c r="B27" s="7" t="s">
        <v>35</v>
      </c>
    </row>
    <row r="28" spans="1:2" x14ac:dyDescent="0.25">
      <c r="A28" t="s">
        <v>36</v>
      </c>
      <c r="B28" s="7" t="s">
        <v>1430</v>
      </c>
    </row>
    <row r="29" spans="1:2" ht="60" x14ac:dyDescent="0.25">
      <c r="A29" t="s">
        <v>639</v>
      </c>
      <c r="B29" s="8" t="s">
        <v>1137</v>
      </c>
    </row>
    <row r="30" spans="1:2" x14ac:dyDescent="0.25">
      <c r="A30" t="s">
        <v>37</v>
      </c>
      <c r="B30" s="7" t="s">
        <v>1431</v>
      </c>
    </row>
    <row r="31" spans="1:2" x14ac:dyDescent="0.25">
      <c r="A31" t="s">
        <v>38</v>
      </c>
      <c r="B31" s="8" t="s">
        <v>1433</v>
      </c>
    </row>
    <row r="32" spans="1:2" x14ac:dyDescent="0.25">
      <c r="A32" t="s">
        <v>39</v>
      </c>
      <c r="B32" s="7" t="s">
        <v>40</v>
      </c>
    </row>
    <row r="33" spans="1:2" ht="45" x14ac:dyDescent="0.25">
      <c r="A33" t="s">
        <v>41</v>
      </c>
      <c r="B33" s="8" t="s">
        <v>42</v>
      </c>
    </row>
  </sheetData>
  <pageMargins left="0.7" right="0.7" top="0.75" bottom="0.75" header="0.3" footer="0.3"/>
  <pageSetup paperSize="9" orientation="portrait" verticalDpi="1200"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roject Excel Document" ma:contentTypeID="0x010100FFACC07A198C8B4DA99ADBE8332732C90102007EFC77358ED0DB449217EE51408FA342" ma:contentTypeVersion="47" ma:contentTypeDescription="" ma:contentTypeScope="" ma:versionID="926b94eb97842bc48043dbd1de278eb0">
  <xsd:schema xmlns:xsd="http://www.w3.org/2001/XMLSchema" xmlns:xs="http://www.w3.org/2001/XMLSchema" xmlns:p="http://schemas.microsoft.com/office/2006/metadata/properties" xmlns:ns2="63a5bd51-2615-4434-bcc2-2d8739b8ba43" targetNamespace="http://schemas.microsoft.com/office/2006/metadata/properties" ma:root="true" ma:fieldsID="63eebc16301c1cdb4159696cd87d8319" ns2:_="">
    <xsd:import namespace="63a5bd51-2615-4434-bcc2-2d8739b8ba43"/>
    <xsd:element name="properties">
      <xsd:complexType>
        <xsd:sequence>
          <xsd:element name="documentManagement">
            <xsd:complexType>
              <xsd:all>
                <xsd:element ref="ns2:Year"/>
                <xsd:element ref="ns2:MeetingDate" minOccurs="0"/>
                <xsd:element ref="ns2:TaxCatchAll" minOccurs="0"/>
                <xsd:element ref="ns2:_dlc_DocIdUrl" minOccurs="0"/>
                <xsd:element ref="ns2:_dlc_DocIdPersistId" minOccurs="0"/>
                <xsd:element ref="ns2:TaxCatchAllLabel" minOccurs="0"/>
                <xsd:element ref="ns2:b3516182a19645d39108bcfe46029da5" minOccurs="0"/>
                <xsd:element ref="ns2:g86ca93511d1406ea885a61260ea8814" minOccurs="0"/>
                <xsd:element ref="ns2:aaa8e3ccdc4446a8baa86f4a33dd70aa" minOccurs="0"/>
                <xsd:element ref="ns2:_dlc_DocId" minOccurs="0"/>
                <xsd:element ref="ns2:h8ff7ede047944baa9e4dfa2f1100355" minOccurs="0"/>
                <xsd:element ref="ns2:ge418d4407e8473ea1f24943d2af68a0" minOccurs="0"/>
                <xsd:element ref="ns2:h5120757051f4265b2df7caf27dc72b8" minOccurs="0"/>
                <xsd:element ref="ns2:laf6b5a4ead44d32b93d1b688ea794ab" minOccurs="0"/>
                <xsd:element ref="ns2:oe46e86011764c59ba216084e54ddc24" minOccurs="0"/>
                <xsd:element ref="ns2:g0296e462bda413dbe357a23ca34907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a5bd51-2615-4434-bcc2-2d8739b8ba43" elementFormDefault="qualified">
    <xsd:import namespace="http://schemas.microsoft.com/office/2006/documentManagement/types"/>
    <xsd:import namespace="http://schemas.microsoft.com/office/infopath/2007/PartnerControls"/>
    <xsd:element name="Year" ma:index="7" ma:displayName="Year" ma:description="" ma:internalName="Year" ma:readOnly="false">
      <xsd:simpleType>
        <xsd:restriction base="dms:Text">
          <xsd:maxLength value="4"/>
        </xsd:restriction>
      </xsd:simpleType>
    </xsd:element>
    <xsd:element name="MeetingDate" ma:index="9" nillable="true" ma:displayName="Meeting Date" ma:description="" ma:format="DateOnly" ma:internalName="MeetingDate" ma:readOnly="false">
      <xsd:simpleType>
        <xsd:restriction base="dms:DateTime"/>
      </xsd:simpleType>
    </xsd:element>
    <xsd:element name="TaxCatchAll" ma:index="10" nillable="true" ma:displayName="Taxonomy Catch All Column" ma:hidden="true" ma:list="{ce848034-bc99-4bad-9209-bca447f39cfa}" ma:internalName="TaxCatchAll" ma:showField="CatchAllData" ma:web="63a5bd51-2615-4434-bcc2-2d8739b8ba43">
      <xsd:complexType>
        <xsd:complexContent>
          <xsd:extension base="dms:MultiChoiceLookup">
            <xsd:sequence>
              <xsd:element name="Value" type="dms:Lookup" maxOccurs="unbounded" minOccurs="0" nillable="true"/>
            </xsd:sequence>
          </xsd:extension>
        </xsd:complexContent>
      </xsd:complex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Label" ma:index="13" nillable="true" ma:displayName="Taxonomy Catch All Column1" ma:hidden="true" ma:list="{ce848034-bc99-4bad-9209-bca447f39cfa}" ma:internalName="TaxCatchAllLabel" ma:readOnly="true" ma:showField="CatchAllDataLabel" ma:web="63a5bd51-2615-4434-bcc2-2d8739b8ba43">
      <xsd:complexType>
        <xsd:complexContent>
          <xsd:extension base="dms:MultiChoiceLookup">
            <xsd:sequence>
              <xsd:element name="Value" type="dms:Lookup" maxOccurs="unbounded" minOccurs="0" nillable="true"/>
            </xsd:sequence>
          </xsd:extension>
        </xsd:complexContent>
      </xsd:complexType>
    </xsd:element>
    <xsd:element name="b3516182a19645d39108bcfe46029da5" ma:index="15" nillable="true" ma:taxonomy="true" ma:internalName="b3516182a19645d39108bcfe46029da5" ma:taxonomyFieldName="ProjectPhase" ma:displayName="Project Phase" ma:default="" ma:fieldId="{b3516182-a196-45d3-9108-bcfe46029da5}" ma:sspId="0ac1876e-32bf-4158-94e7-cdbcd053a335" ma:termSetId="e46554d5-954a-492f-8950-cfb2ebc72997" ma:anchorId="00000000-0000-0000-0000-000000000000" ma:open="false" ma:isKeyword="false">
      <xsd:complexType>
        <xsd:sequence>
          <xsd:element ref="pc:Terms" minOccurs="0" maxOccurs="1"/>
        </xsd:sequence>
      </xsd:complexType>
    </xsd:element>
    <xsd:element name="g86ca93511d1406ea885a61260ea8814" ma:index="16" nillable="true" ma:taxonomy="true" ma:internalName="g86ca93511d1406ea885a61260ea8814" ma:taxonomyFieldName="ProjectType" ma:displayName="Project Type" ma:default="" ma:fieldId="{086ca935-11d1-406e-a885-a61260ea8814}" ma:sspId="0ac1876e-32bf-4158-94e7-cdbcd053a335" ma:termSetId="a9c3f682-1b4a-473a-84a4-d71882f92d98" ma:anchorId="00000000-0000-0000-0000-000000000000" ma:open="false" ma:isKeyword="false">
      <xsd:complexType>
        <xsd:sequence>
          <xsd:element ref="pc:Terms" minOccurs="0" maxOccurs="1"/>
        </xsd:sequence>
      </xsd:complexType>
    </xsd:element>
    <xsd:element name="aaa8e3ccdc4446a8baa86f4a33dd70aa" ma:index="18" ma:taxonomy="true" ma:internalName="aaa8e3ccdc4446a8baa86f4a33dd70aa" ma:taxonomyFieldName="TeamName" ma:displayName="Team Name" ma:readOnly="false" ma:default="20;#Information and Communication Technology|b8ce7266-090e-4718-b5c5-54bbcb1dd444" ma:fieldId="{aaa8e3cc-dc44-46a8-baa8-6f4a33dd70aa}" ma:sspId="0ac1876e-32bf-4158-94e7-cdbcd053a335" ma:termSetId="9ab8a8dd-aa7f-4e9e-9345-c8f50d6bfad1" ma:anchorId="00000000-0000-0000-0000-000000000000" ma:open="false" ma:isKeyword="false">
      <xsd:complexType>
        <xsd:sequence>
          <xsd:element ref="pc:Terms" minOccurs="0" maxOccurs="1"/>
        </xsd:sequence>
      </xsd:complex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h8ff7ede047944baa9e4dfa2f1100355" ma:index="20" ma:taxonomy="true" ma:internalName="h8ff7ede047944baa9e4dfa2f1100355" ma:taxonomyFieldName="DocumentType" ma:displayName="Document Type" ma:readOnly="false" ma:default="26;#Project Documentation|52176c86-c685-44da-924d-2b2a8d65fba7" ma:fieldId="{18ff7ede-0479-44ba-a9e4-dfa2f1100355}"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ge418d4407e8473ea1f24943d2af68a0" ma:index="21" nillable="true" ma:taxonomy="true" ma:internalName="ge418d4407e8473ea1f24943d2af68a0" ma:taxonomyFieldName="EsmaAudience" ma:displayName="Audience" ma:readOnly="false" ma:default="" ma:fieldId="{0e418d44-07e8-473e-a1f2-4943d2af68a0}"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h5120757051f4265b2df7caf27dc72b8" ma:index="22" ma:taxonomy="true" ma:internalName="h5120757051f4265b2df7caf27dc72b8" ma:taxonomyFieldName="ConfidentialityLevel" ma:displayName="Confidentiality Level" ma:readOnly="false" ma:default="3;#Regular|07f1e362-856b-423d-bea6-a14079762141" ma:fieldId="{15120757-051f-4265-b2df-7caf27dc72b8}"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laf6b5a4ead44d32b93d1b688ea794ab" ma:index="27" nillable="true" ma:taxonomy="true" ma:internalName="laf6b5a4ead44d32b93d1b688ea794ab" ma:taxonomyFieldName="Project" ma:displayName="Project" ma:readOnly="false" ma:default="" ma:fieldId="{5af6b5a4-ead4-4d32-b93d-1b688ea794ab}" ma:sspId="0ac1876e-32bf-4158-94e7-cdbcd053a335" ma:termSetId="aada05f5-4d4f-426f-822c-5d1186832d3a" ma:anchorId="00000000-0000-0000-0000-000000000000" ma:open="true" ma:isKeyword="false">
      <xsd:complexType>
        <xsd:sequence>
          <xsd:element ref="pc:Terms" minOccurs="0" maxOccurs="1"/>
        </xsd:sequence>
      </xsd:complexType>
    </xsd:element>
    <xsd:element name="oe46e86011764c59ba216084e54ddc24" ma:index="29" nillable="true" ma:taxonomy="true" ma:internalName="oe46e86011764c59ba216084e54ddc24" ma:taxonomyFieldName="ProjectDocumentType" ma:displayName="Project Document Type" ma:readOnly="false" ma:default="" ma:fieldId="{8e46e860-1176-4c59-ba21-6084e54ddc24}" ma:sspId="0ac1876e-32bf-4158-94e7-cdbcd053a335" ma:termSetId="d3d25ad4-92b0-4a6d-b709-e2d47faf057d" ma:anchorId="00000000-0000-0000-0000-000000000000" ma:open="false" ma:isKeyword="false">
      <xsd:complexType>
        <xsd:sequence>
          <xsd:element ref="pc:Terms" minOccurs="0" maxOccurs="1"/>
        </xsd:sequence>
      </xsd:complexType>
    </xsd:element>
    <xsd:element name="g0296e462bda413dbe357a23ca349075" ma:index="31" nillable="true" ma:taxonomy="true" ma:internalName="g0296e462bda413dbe357a23ca349075" ma:taxonomyFieldName="Topic" ma:displayName="Topic" ma:readOnly="false" ma:default="" ma:fieldId="{00296e46-2bda-413d-be35-7a23ca349075}" ma:sspId="0ac1876e-32bf-4158-94e7-cdbcd053a335" ma:termSetId="53ff3253-6b3f-4fa6-b464-376e2d7fb297" ma:anchorId="00000000-0000-0000-0000-000000000000"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A88B96AEF2A124E801ECD96B6A12460" ma:contentTypeVersion="13" ma:contentTypeDescription="Ein neues Dokument erstellen." ma:contentTypeScope="" ma:versionID="dcfdeba094a1b44ee67a48f2191b1a55">
  <xsd:schema xmlns:xsd="http://www.w3.org/2001/XMLSchema" xmlns:xs="http://www.w3.org/2001/XMLSchema" xmlns:p="http://schemas.microsoft.com/office/2006/metadata/properties" xmlns:ns2="51cffe7f-1984-4056-b438-0b544b83db53" xmlns:ns3="d16ab8cb-47e3-43f3-ba98-222dbdf6a83c" targetNamespace="http://schemas.microsoft.com/office/2006/metadata/properties" ma:root="true" ma:fieldsID="8ddca9761fcf8635414511b67e76b871" ns2:_="" ns3:_="">
    <xsd:import namespace="51cffe7f-1984-4056-b438-0b544b83db53"/>
    <xsd:import namespace="d16ab8cb-47e3-43f3-ba98-222dbdf6a8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cffe7f-1984-4056-b438-0b544b83db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a4fa0cbd-a7e9-49d5-9f1b-2a048b9e777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6ab8cb-47e3-43f3-ba98-222dbdf6a83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dd8053e-c470-49b0-930b-c9c92f7aaf5b}" ma:internalName="TaxCatchAll" ma:showField="CatchAllData" ma:web="d16ab8cb-47e3-43f3-ba98-222dbdf6a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d16ab8cb-47e3-43f3-ba98-222dbdf6a83c" xsi:nil="true"/>
    <lcf76f155ced4ddcb4097134ff3c332f xmlns="51cffe7f-1984-4056-b438-0b544b83db5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CFA3AE8-E62D-4641-9456-1E866F2D31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a5bd51-2615-4434-bcc2-2d8739b8b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CBBB10-6E01-4D9B-8B35-C6A2CAD0C118}">
  <ds:schemaRefs>
    <ds:schemaRef ds:uri="http://schemas.microsoft.com/sharepoint/v3/contenttype/forms"/>
  </ds:schemaRefs>
</ds:datastoreItem>
</file>

<file path=customXml/itemProps3.xml><?xml version="1.0" encoding="utf-8"?>
<ds:datastoreItem xmlns:ds="http://schemas.openxmlformats.org/officeDocument/2006/customXml" ds:itemID="{2FF61441-3542-471E-8A3B-B3DC674A5A5A}"/>
</file>

<file path=customXml/itemProps4.xml><?xml version="1.0" encoding="utf-8"?>
<ds:datastoreItem xmlns:ds="http://schemas.openxmlformats.org/officeDocument/2006/customXml" ds:itemID="{AB3A113A-5130-414B-8E7F-0B5244F85D85}">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63a5bd51-2615-4434-bcc2-2d8739b8ba4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STS_Non-ABCP</vt:lpstr>
      <vt:lpstr>Val</vt:lpstr>
      <vt:lpstr>Legend</vt:lpstr>
      <vt:lpstr>'STS_Non-ABCP'!Print_Area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Gosso</dc:creator>
  <cp:keywords/>
  <dc:description/>
  <cp:lastModifiedBy>Alexander Peters</cp:lastModifiedBy>
  <cp:revision/>
  <dcterms:created xsi:type="dcterms:W3CDTF">2020-01-31T09:39:50Z</dcterms:created>
  <dcterms:modified xsi:type="dcterms:W3CDTF">2026-10-15T13:49:47Z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0x0101002A88B96AEF2A124E801ECD96B6A12460</vt:lpwstr>
  </property>
  <property fmtid="{D5CDD505-2E9C-101B-9397-08002B2CF9AE}" pid="3" name="EsmaAudience">
    <vt:lpwstr/>
  </property>
  <property fmtid="{D5CDD505-2E9C-101B-9397-08002B2CF9AE}" pid="4" name="ConfidentialityLevel">
    <vt:lpwstr>3;#Regular|07f1e362-856b-423d-bea6-a14079762141</vt:lpwstr>
  </property>
  <property fmtid="{D5CDD505-2E9C-101B-9397-08002B2CF9AE}" pid="5" name="TeamName">
    <vt:lpwstr>20;#Information and Communication Technology|b8ce7266-090e-4718-b5c5-54bbcb1dd444</vt:lpwstr>
  </property>
  <property fmtid="{D5CDD505-2E9C-101B-9397-08002B2CF9AE}" pid="6" name="Topic">
    <vt:lpwstr/>
  </property>
  <property fmtid="{D5CDD505-2E9C-101B-9397-08002B2CF9AE}" pid="7" name="DocumentType">
    <vt:lpwstr>26;#Project Documentation|52176c86-c685-44da-924d-2b2a8d65fba7</vt:lpwstr>
  </property>
  <property fmtid="{D5CDD505-2E9C-101B-9397-08002B2CF9AE}" pid="8" name="_dlc_DocIdItemGuid">
    <vt:lpwstr>cb1fed6b-3ee3-4dc1-8e18-8d9421423c01</vt:lpwstr>
  </property>
  <property fmtid="{D5CDD505-2E9C-101B-9397-08002B2CF9AE}" pid="9" name="Project">
    <vt:lpwstr>377;#STSRE|dc054982-321c-48f2-9d77-f34d632a1957</vt:lpwstr>
  </property>
  <property fmtid="{D5CDD505-2E9C-101B-9397-08002B2CF9AE}" pid="10" name="ProjectType">
    <vt:lpwstr/>
  </property>
  <property fmtid="{D5CDD505-2E9C-101B-9397-08002B2CF9AE}" pid="11" name="ProjectPhase">
    <vt:lpwstr/>
  </property>
  <property fmtid="{D5CDD505-2E9C-101B-9397-08002B2CF9AE}" pid="12" name="ProjectDocumentType">
    <vt:lpwstr/>
  </property>
  <property fmtid="{D5CDD505-2E9C-101B-9397-08002B2CF9AE}" pid="13" name="MediaServiceImageTags">
    <vt:lpwstr/>
  </property>
</Properties>
</file>